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aacei-my.sharepoint.com/personal/cheller_aacei_org/Documents/Documents/2025 ConEx Anaheim/papers/"/>
    </mc:Choice>
  </mc:AlternateContent>
  <xr:revisionPtr revIDLastSave="625" documentId="8_{671500A0-863E-42A0-90C3-BC70B0DF6C5A}" xr6:coauthVersionLast="47" xr6:coauthVersionMax="47" xr10:uidLastSave="{2B02C43C-F0CB-4515-AFAE-8AA500CE4D31}"/>
  <bookViews>
    <workbookView xWindow="390" yWindow="390" windowWidth="18480" windowHeight="14730" tabRatio="679" xr2:uid="{00000000-000D-0000-FFFF-FFFF00000000}"/>
  </bookViews>
  <sheets>
    <sheet name="Overall Score" sheetId="19" r:id="rId1"/>
    <sheet name="Legal Issues" sheetId="20" r:id="rId2"/>
    <sheet name="Paper Style" sheetId="4" r:id="rId3"/>
    <sheet name="Paper Evaluation" sheetId="30" r:id="rId4"/>
    <sheet name="Parameters" sheetId="31" state="hidden" r:id="rId5"/>
  </sheets>
  <definedNames>
    <definedName name="_xlnm.Print_Area" localSheetId="0">'Overall Score'!$A$1:$M$27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30" l="1"/>
  <c r="B11" i="19"/>
  <c r="C16" i="4"/>
  <c r="C14" i="20"/>
  <c r="D6" i="4"/>
  <c r="D7" i="4"/>
  <c r="A20" i="19" l="1"/>
  <c r="A17" i="19"/>
  <c r="A1" i="30" l="1"/>
  <c r="A1" i="20"/>
  <c r="A1" i="4"/>
  <c r="D33" i="30" l="1"/>
  <c r="E25" i="30"/>
  <c r="E18" i="30"/>
  <c r="E11" i="30"/>
  <c r="E4" i="30"/>
  <c r="D13" i="4"/>
  <c r="D8" i="20"/>
  <c r="B17" i="19" l="1"/>
  <c r="E33" i="30"/>
  <c r="D35" i="30" s="1"/>
  <c r="D8" i="4"/>
  <c r="B15" i="19" l="1"/>
  <c r="D5" i="4"/>
  <c r="D9" i="4"/>
  <c r="D10" i="4"/>
  <c r="D11" i="4"/>
  <c r="D12" i="4"/>
  <c r="D4" i="4"/>
  <c r="D5" i="20"/>
  <c r="D6" i="20"/>
  <c r="D7" i="20"/>
  <c r="D9" i="20"/>
  <c r="D10" i="20"/>
  <c r="D11" i="20"/>
  <c r="D4" i="20"/>
  <c r="D12" i="20" l="1"/>
  <c r="D13" i="20" s="1"/>
  <c r="B13" i="19" s="1"/>
  <c r="D14" i="4"/>
  <c r="D15" i="4" s="1"/>
  <c r="B14" i="19" l="1"/>
</calcChain>
</file>

<file path=xl/sharedStrings.xml><?xml version="1.0" encoding="utf-8"?>
<sst xmlns="http://schemas.openxmlformats.org/spreadsheetml/2006/main" count="159" uniqueCount="120">
  <si>
    <t>Authors:</t>
  </si>
  <si>
    <t>Score</t>
  </si>
  <si>
    <t>Abstract</t>
  </si>
  <si>
    <t>Title</t>
  </si>
  <si>
    <t>Pass/Fail</t>
  </si>
  <si>
    <t>No:</t>
  </si>
  <si>
    <t>Plagiarism</t>
  </si>
  <si>
    <t>Ownership of Figures</t>
  </si>
  <si>
    <t>Overuse of Quotations</t>
  </si>
  <si>
    <t>Confidentiality Issues</t>
  </si>
  <si>
    <t>Commercialism</t>
  </si>
  <si>
    <t>Anti-Competitiveness Issues</t>
  </si>
  <si>
    <t>U.S. Economic Sanctions</t>
  </si>
  <si>
    <t>Table of Contents</t>
  </si>
  <si>
    <t>Caption All Tables and Figures</t>
  </si>
  <si>
    <t>Number Equations</t>
  </si>
  <si>
    <t>Intellectual Property</t>
  </si>
  <si>
    <t>List of References Format</t>
  </si>
  <si>
    <t>Legal Issues</t>
  </si>
  <si>
    <t>Comment</t>
  </si>
  <si>
    <t>Paper Evaluation</t>
  </si>
  <si>
    <t>Subject Matter Competency</t>
  </si>
  <si>
    <t>The paper is technically correct; addresses the subject matter clearly and thoroughly; and effectively communicates all technical aspects of the paper.</t>
  </si>
  <si>
    <t>The paper is technically correct; addresses the subject matter clearly and thoroughly; but may communicate some technical aspects of the subject more effectively than others.</t>
  </si>
  <si>
    <t>The paper is technically correct; addresses the subject matter clearly, but perhaps not as thoroughly as it should; and communicates the technical aspects of the paper adequately.</t>
  </si>
  <si>
    <t>The paper may have issues with technical accuracy or in addressing specific portions of the subject matter; or may be lacking in explaining the technical aspects of the paper.</t>
  </si>
  <si>
    <t>The paper may indicate confusion about the technical subject matter; may neglect important parts of the subject matter; or may be lacking in explaining the technical aspects of the paper.</t>
  </si>
  <si>
    <t>The paper suggests a lack of knowledge of the technical subject matter; may neglect important parts of the subject matter; or may be lacking in explaining the technical aspects of the paper.</t>
  </si>
  <si>
    <t>Organization and Development</t>
  </si>
  <si>
    <t>Syntax and Command of Language</t>
  </si>
  <si>
    <t>The paper is clearly organized; and reinforced with developed reasoning, examples, figures, and other supporting information.</t>
  </si>
  <si>
    <t>The paper is in-adequately organized; and/or may present generalizations or conclusions without appropriate supporting examples or information.</t>
  </si>
  <si>
    <t>The paper is weakly organized; and/or provides little or no supporting information.</t>
  </si>
  <si>
    <t>The paper is disorganized and underdeveloped; and provides little or no supporting information.</t>
  </si>
  <si>
    <t>The paper has a fluent style; demonstrates syntactic variety and clear command of language and vocabulary.</t>
  </si>
  <si>
    <t>The paper provides some syntactic variety; and demonstrates command of language and vocabulary.</t>
  </si>
  <si>
    <t>The paper demonstrates adequate use of syntax and vocabulary.</t>
  </si>
  <si>
    <t>The paper shows limited control of syntax and vocabulary.</t>
  </si>
  <si>
    <t>The paper shows inadequate control of syntax and vocabulary.</t>
  </si>
  <si>
    <t>The paper lacks basic control of syntax and vocabulary.</t>
  </si>
  <si>
    <t>The paper contains no errors in grammar, usage, and mechanics.</t>
  </si>
  <si>
    <t>The paper is generally free from errors in grammar, usage, and mechanics.</t>
  </si>
  <si>
    <t>The paper may contain a few errors, but generally demonstrates control of grammar, usage, and mechanics.</t>
  </si>
  <si>
    <t>The paper contains an accumulation of errors that sometimes interferes with the understanding of the subject matter.</t>
  </si>
  <si>
    <t>The paper contains numerous errors that frequently interfere with the understanding of the subject matter.</t>
  </si>
  <si>
    <t>The paper contains serious and persistent errors in grammar, usage, and mechanics that severely interfere with understanding the subject matter.</t>
  </si>
  <si>
    <t>Total Score</t>
  </si>
  <si>
    <t>Comments:</t>
  </si>
  <si>
    <t>Total Areas of Concern</t>
  </si>
  <si>
    <t>Paper Title:</t>
  </si>
  <si>
    <t>Track:</t>
  </si>
  <si>
    <t>Adjusted % Similarity Index:</t>
  </si>
  <si>
    <t>Level:</t>
  </si>
  <si>
    <t>Paper Style Issues</t>
  </si>
  <si>
    <t>TBD</t>
  </si>
  <si>
    <t>Paper Style</t>
  </si>
  <si>
    <t>Third Person Form Technical Writing Style</t>
  </si>
  <si>
    <t>REVISE/RESUBMIT - Please revise the paper to address the review comments identified in this scoring document, and resubmit.</t>
  </si>
  <si>
    <t>REJECTED - The paper cannot be accepted because of significant misalignment with AACE recommended practices or the TCM Framework.</t>
  </si>
  <si>
    <t>AACE® International</t>
  </si>
  <si>
    <t>Technical Paper Evaluation Criteria (TPEC)</t>
  </si>
  <si>
    <t>Grammar, Usage, and Mechanics</t>
  </si>
  <si>
    <t>Conference &amp; Expo Technical Paper Guidelines Reference</t>
  </si>
  <si>
    <t>Conference &amp; Expo Paper Template</t>
  </si>
  <si>
    <t>ACCEPTED - The paper is recommended for publication in the AACE International Transactions and presentation at the Conference &amp; Expo.</t>
  </si>
  <si>
    <t>REWRITE - The paper is not sufficiently developed and cannot be considered for this year’s conference. Please revise and resubmit for next year.</t>
  </si>
  <si>
    <t>ACCEPTED WITH OPTIONAL REVISE/RESUBMIT - The paper may optionally be revised to address the review comments, but even as-is it is recommended for publication in the AACE International Transactions and presentation at the Conference &amp; Expo.</t>
  </si>
  <si>
    <t>REJECTED - The paper cannot be accepted because of legal issues.</t>
  </si>
  <si>
    <t>TCM Chapter (Primary):</t>
  </si>
  <si>
    <t>TCM Chapter (Secondary):</t>
  </si>
  <si>
    <t>0.0. General Reference</t>
  </si>
  <si>
    <t>1.1. Definition of Total Cost Management</t>
  </si>
  <si>
    <t>1.2. Purpose and Uses of the TCM Framework</t>
  </si>
  <si>
    <t>1.3. Organization of the TCM Framework</t>
  </si>
  <si>
    <t>1.4. Key Introductory Concepts for Total Cost Management</t>
  </si>
  <si>
    <t>2.1. Basis of Total Cost Management Processes</t>
  </si>
  <si>
    <t>2.2. Total Cost Management Process Map</t>
  </si>
  <si>
    <t>2.3. Strategic Asset Management Process Map</t>
  </si>
  <si>
    <t>2.4. Project Control Process Map</t>
  </si>
  <si>
    <t>3.1. Requirements Elicitation and Analysis</t>
  </si>
  <si>
    <t>3.2. Asset Planning</t>
  </si>
  <si>
    <t>3.3. Investment Decision Making</t>
  </si>
  <si>
    <t>4.1. Project Implementation</t>
  </si>
  <si>
    <t>5.1. Asset Cost Accounting</t>
  </si>
  <si>
    <t>5.2. Asset Performance Measurement</t>
  </si>
  <si>
    <t>6.1. Asset Performance Assessment</t>
  </si>
  <si>
    <t>6.2. Asset Change Management</t>
  </si>
  <si>
    <t>6.3. Asset Historical Database Management</t>
  </si>
  <si>
    <t>6.4. Forensic Performance Assessment</t>
  </si>
  <si>
    <t>7.1. Project Scope and Execution Strategy Development</t>
  </si>
  <si>
    <t>7.2. Schedule Planning and Development</t>
  </si>
  <si>
    <t>7.3. Cost Estimating and Budgeting</t>
  </si>
  <si>
    <t>7.4. Resource Planning</t>
  </si>
  <si>
    <t>7.5. Value Analysis and Engineering</t>
  </si>
  <si>
    <t>7.6. Risk Management</t>
  </si>
  <si>
    <t>7.7. Procurement Planning</t>
  </si>
  <si>
    <t>8.1. Project Control Plan Implementation</t>
  </si>
  <si>
    <t>9.1. Project Cost Accounting</t>
  </si>
  <si>
    <t>9.2. Progress and Performance Measurement</t>
  </si>
  <si>
    <t>10.1. Project Performance Assessment</t>
  </si>
  <si>
    <t>10.2. Forecasting</t>
  </si>
  <si>
    <t>10.3. Change Management</t>
  </si>
  <si>
    <t>10.4. Project Historical Database Management</t>
  </si>
  <si>
    <t>11.1. The Enterprise in Society</t>
  </si>
  <si>
    <t>11.2. People and Performance Management</t>
  </si>
  <si>
    <t>11.3. Information Management</t>
  </si>
  <si>
    <t>11.4. Quality and Quality Management</t>
  </si>
  <si>
    <t>11.5. Value Management and Value Improving Practices (VIPs)</t>
  </si>
  <si>
    <t>11.6. Environment, Health, and Safety Management</t>
  </si>
  <si>
    <t>CONDITIONALLY ACCEPTED PENDING MINOR REVISIONS/RESUBMIT - This paper will be recommended for publication in the AACE International Transactions and presentation at the Conference &amp; Expo, provided the review comments and edits are addressed.</t>
  </si>
  <si>
    <t>Appendix A.3</t>
  </si>
  <si>
    <t>Appendix A.6</t>
  </si>
  <si>
    <t>Refer to AACE International Correctly</t>
  </si>
  <si>
    <t>Capitalization</t>
  </si>
  <si>
    <t>Recommendation:</t>
  </si>
  <si>
    <t>Review Complete for This Tab?</t>
  </si>
  <si>
    <t>OVERALL REVIEW COMPLETE?</t>
  </si>
  <si>
    <t>The paper is clearly organized and developed; and generally reinforced with supporting information.</t>
  </si>
  <si>
    <t>The paper is adequately organized and developed; but may lack extensive supporting information.</t>
  </si>
  <si>
    <t>Rev 24: December 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</si>
</sst>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ont>
    <font>
      <sz val="11"/>
      <color theme="1"/>
      <name val="Calibri"/>
      <family val="2"/>
      <scheme val="minor"/>
    </font>
    <font>
      <sz val="8"/>
      <name val="Arial"/>
      <family val="2"/>
    </font>
    <font>
      <u/>
      <sz val="10"/>
      <color indexed="12"/>
      <name val="Arial"/>
      <family val="2"/>
    </font>
    <font>
      <sz val="10"/>
      <name val="Arial"/>
      <family val="2"/>
    </font>
    <font>
      <b/>
      <sz val="11"/>
      <color rgb="FFFA7D00"/>
      <name val="Calibri"/>
      <family val="2"/>
      <scheme val="minor"/>
    </font>
    <font>
      <sz val="11"/>
      <color rgb="FF3F3F76"/>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7"/>
      <name val="Calibri"/>
      <family val="2"/>
      <scheme val="minor"/>
    </font>
    <font>
      <b/>
      <sz val="18"/>
      <name val="Calibri"/>
      <family val="2"/>
      <scheme val="minor"/>
    </font>
    <font>
      <b/>
      <sz val="14"/>
      <name val="Calibri"/>
      <family val="2"/>
      <scheme val="minor"/>
    </font>
    <font>
      <b/>
      <sz val="12"/>
      <name val="Calibri"/>
      <family val="2"/>
      <scheme val="minor"/>
    </font>
    <font>
      <b/>
      <sz val="10"/>
      <color rgb="FFFFFF99"/>
      <name val="Calibri"/>
      <family val="2"/>
      <scheme val="minor"/>
    </font>
    <font>
      <sz val="12"/>
      <color rgb="FF333333"/>
      <name val="Calibri"/>
      <family val="2"/>
      <scheme val="minor"/>
    </font>
    <font>
      <sz val="10"/>
      <color theme="1"/>
      <name val="Calibri"/>
      <family val="2"/>
      <scheme val="minor"/>
    </font>
    <font>
      <b/>
      <sz val="10"/>
      <color rgb="FFFA7D00"/>
      <name val="Calibri"/>
      <family val="2"/>
      <scheme val="minor"/>
    </font>
    <font>
      <sz val="11"/>
      <color rgb="FFFA7D00"/>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2F2F2"/>
      </patternFill>
    </fill>
    <fill>
      <patternFill patternType="solid">
        <fgColor rgb="FFFFCC99"/>
      </patternFill>
    </fill>
    <fill>
      <patternFill patternType="solid">
        <fgColor theme="6" tint="0.59999389629810485"/>
        <bgColor indexed="64"/>
      </patternFill>
    </fill>
    <fill>
      <patternFill patternType="solid">
        <fgColor rgb="FFFFCC99"/>
        <bgColor indexed="64"/>
      </patternFill>
    </fill>
    <fill>
      <patternFill patternType="solid">
        <fgColor theme="0" tint="-4.9989318521683403E-2"/>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auto="1"/>
      </right>
      <top style="thin">
        <color theme="0" tint="-0.499984740745262"/>
      </top>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auto="1"/>
      </right>
      <top/>
      <bottom style="thin">
        <color theme="0" tint="-0.499984740745262"/>
      </bottom>
      <diagonal/>
    </border>
    <border>
      <left style="medium">
        <color auto="1"/>
      </left>
      <right style="thin">
        <color theme="0" tint="-0.499984740745262"/>
      </right>
      <top style="medium">
        <color auto="1"/>
      </top>
      <bottom style="medium">
        <color auto="1"/>
      </bottom>
      <diagonal/>
    </border>
    <border>
      <left style="thin">
        <color theme="0" tint="-0.499984740745262"/>
      </left>
      <right style="thin">
        <color theme="0" tint="-0.499984740745262"/>
      </right>
      <top style="medium">
        <color auto="1"/>
      </top>
      <bottom style="medium">
        <color auto="1"/>
      </bottom>
      <diagonal/>
    </border>
    <border>
      <left style="thin">
        <color theme="0" tint="-0.499984740745262"/>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right style="thin">
        <color theme="0" tint="-0.499984740745262"/>
      </right>
      <top style="medium">
        <color auto="1"/>
      </top>
      <bottom style="medium">
        <color auto="1"/>
      </bottom>
      <diagonal/>
    </border>
    <border>
      <left/>
      <right style="thin">
        <color theme="0" tint="-0.499984740745262"/>
      </right>
      <top style="medium">
        <color auto="1"/>
      </top>
      <bottom style="thin">
        <color theme="0" tint="-0.499984740745262"/>
      </bottom>
      <diagonal/>
    </border>
    <border>
      <left/>
      <right/>
      <top/>
      <bottom style="thin">
        <color theme="0" tint="-0.499984740745262"/>
      </bottom>
      <diagonal/>
    </border>
    <border>
      <left style="thin">
        <color theme="0" tint="-0.499984740745262"/>
      </left>
      <right/>
      <top style="medium">
        <color auto="1"/>
      </top>
      <bottom style="medium">
        <color auto="1"/>
      </bottom>
      <diagonal/>
    </border>
    <border>
      <left style="thin">
        <color theme="0" tint="-0.499984740745262"/>
      </left>
      <right/>
      <top style="thin">
        <color theme="0" tint="-0.499984740745262"/>
      </top>
      <bottom style="medium">
        <color auto="1"/>
      </bottom>
      <diagonal/>
    </border>
    <border>
      <left/>
      <right/>
      <top style="thin">
        <color theme="0" tint="-0.499984740745262"/>
      </top>
      <bottom/>
      <diagonal/>
    </border>
    <border>
      <left/>
      <right/>
      <top style="thin">
        <color theme="0" tint="-0.499984740745262"/>
      </top>
      <bottom style="medium">
        <color auto="1"/>
      </bottom>
      <diagonal/>
    </border>
    <border>
      <left/>
      <right style="medium">
        <color auto="1"/>
      </right>
      <top style="thin">
        <color theme="0" tint="-0.499984740745262"/>
      </top>
      <bottom style="medium">
        <color auto="1"/>
      </bottom>
      <diagonal/>
    </border>
    <border>
      <left style="medium">
        <color auto="1"/>
      </left>
      <right style="medium">
        <color auto="1"/>
      </right>
      <top style="medium">
        <color auto="1"/>
      </top>
      <bottom/>
      <diagonal/>
    </border>
    <border>
      <left style="thin">
        <color theme="0" tint="-0.499984740745262"/>
      </left>
      <right/>
      <top style="medium">
        <color auto="1"/>
      </top>
      <bottom style="thin">
        <color theme="0" tint="-0.499984740745262"/>
      </bottom>
      <diagonal/>
    </border>
  </borders>
  <cellStyleXfs count="6">
    <xf numFmtId="0" fontId="0" fillId="0" borderId="0"/>
    <xf numFmtId="0" fontId="3" fillId="0" borderId="0" applyNumberFormat="0" applyFill="0" applyBorder="0" applyAlignment="0" applyProtection="0">
      <alignment vertical="top"/>
      <protection locked="0"/>
    </xf>
    <xf numFmtId="0" fontId="5" fillId="5" borderId="1" applyNumberFormat="0" applyAlignment="0" applyProtection="0"/>
    <xf numFmtId="0" fontId="6" fillId="6" borderId="1" applyNumberFormat="0" applyAlignment="0" applyProtection="0"/>
    <xf numFmtId="0" fontId="4" fillId="0" borderId="0"/>
    <xf numFmtId="0" fontId="1" fillId="0" borderId="0"/>
  </cellStyleXfs>
  <cellXfs count="103">
    <xf numFmtId="0" fontId="0" fillId="0" borderId="0" xfId="0"/>
    <xf numFmtId="0" fontId="6" fillId="6" borderId="5" xfId="3" applyBorder="1" applyAlignment="1" applyProtection="1">
      <alignment horizontal="center" vertical="center"/>
      <protection locked="0"/>
    </xf>
    <xf numFmtId="0" fontId="5" fillId="5" borderId="5" xfId="2" applyBorder="1" applyAlignment="1" applyProtection="1">
      <alignment horizontal="center" vertical="center" wrapText="1"/>
    </xf>
    <xf numFmtId="0" fontId="6" fillId="6" borderId="3" xfId="3" applyBorder="1" applyAlignment="1" applyProtection="1">
      <alignment horizontal="center" vertical="center"/>
      <protection locked="0"/>
    </xf>
    <xf numFmtId="0" fontId="5" fillId="5" borderId="3" xfId="2" applyBorder="1" applyAlignment="1" applyProtection="1">
      <alignment horizontal="center" vertical="center" wrapText="1"/>
    </xf>
    <xf numFmtId="0" fontId="5" fillId="5" borderId="10" xfId="2" applyBorder="1" applyAlignment="1" applyProtection="1">
      <alignment horizontal="center" vertical="center" wrapText="1"/>
    </xf>
    <xf numFmtId="0" fontId="10" fillId="0" borderId="0" xfId="0" applyFont="1" applyAlignment="1">
      <alignment vertical="center"/>
    </xf>
    <xf numFmtId="0" fontId="10" fillId="0" borderId="0" xfId="0" applyFont="1" applyAlignment="1">
      <alignment horizontal="left" vertical="center"/>
    </xf>
    <xf numFmtId="0" fontId="11"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pplyProtection="1">
      <alignment vertical="center" wrapText="1"/>
      <protection locked="0"/>
    </xf>
    <xf numFmtId="0" fontId="10" fillId="0" borderId="7" xfId="0" applyFont="1" applyBorder="1" applyAlignment="1">
      <alignment horizontal="center" vertical="center"/>
    </xf>
    <xf numFmtId="0" fontId="10" fillId="0" borderId="3" xfId="0" applyFont="1" applyBorder="1" applyAlignment="1">
      <alignment vertical="center"/>
    </xf>
    <xf numFmtId="0" fontId="10" fillId="0" borderId="8" xfId="0" applyFont="1" applyBorder="1" applyAlignment="1" applyProtection="1">
      <alignment vertical="center" wrapText="1"/>
      <protection locked="0"/>
    </xf>
    <xf numFmtId="0" fontId="10" fillId="0" borderId="6"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9" fillId="0" borderId="0" xfId="0" applyFont="1" applyAlignment="1">
      <alignment horizontal="left" vertical="center"/>
    </xf>
    <xf numFmtId="0" fontId="9" fillId="0" borderId="27" xfId="0" applyFont="1" applyBorder="1" applyAlignment="1">
      <alignment horizontal="center" vertical="center" wrapText="1"/>
    </xf>
    <xf numFmtId="0" fontId="9" fillId="0" borderId="30" xfId="0" applyFont="1" applyBorder="1" applyAlignment="1">
      <alignment vertical="center" wrapText="1"/>
    </xf>
    <xf numFmtId="0" fontId="9" fillId="0" borderId="4"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vertical="center"/>
    </xf>
    <xf numFmtId="0" fontId="10" fillId="0" borderId="6" xfId="0" applyFont="1" applyBorder="1" applyAlignment="1">
      <alignment vertical="center" wrapText="1"/>
    </xf>
    <xf numFmtId="0" fontId="10" fillId="0" borderId="15"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0" fontId="10" fillId="0" borderId="33" xfId="0" applyFont="1" applyBorder="1" applyAlignment="1">
      <alignment horizontal="center" vertical="center"/>
    </xf>
    <xf numFmtId="0" fontId="9" fillId="0" borderId="2" xfId="0" applyFont="1" applyBorder="1" applyAlignment="1">
      <alignment horizontal="center" vertical="center"/>
    </xf>
    <xf numFmtId="0" fontId="9" fillId="7" borderId="2" xfId="0" applyFont="1" applyFill="1" applyBorder="1" applyAlignment="1">
      <alignment vertical="center"/>
    </xf>
    <xf numFmtId="0" fontId="10" fillId="0" borderId="2" xfId="0" applyFont="1" applyBorder="1" applyAlignment="1">
      <alignment horizontal="center" vertical="center"/>
    </xf>
    <xf numFmtId="0" fontId="9" fillId="0" borderId="0" xfId="0" applyFont="1" applyAlignment="1">
      <alignment horizontal="center" vertical="center"/>
    </xf>
    <xf numFmtId="0" fontId="5" fillId="5" borderId="16" xfId="2" applyBorder="1" applyAlignment="1" applyProtection="1">
      <alignment horizontal="center" vertical="center"/>
    </xf>
    <xf numFmtId="0" fontId="5" fillId="5" borderId="3" xfId="2" applyBorder="1" applyAlignment="1" applyProtection="1">
      <alignment horizontal="center" vertical="center"/>
    </xf>
    <xf numFmtId="0" fontId="5" fillId="5" borderId="13" xfId="2" applyBorder="1" applyAlignment="1" applyProtection="1">
      <alignment horizontal="center" vertical="center"/>
    </xf>
    <xf numFmtId="0" fontId="10" fillId="0" borderId="0" xfId="0" applyFont="1" applyAlignment="1">
      <alignment horizontal="center" vertical="center" wrapText="1"/>
    </xf>
    <xf numFmtId="0" fontId="9" fillId="0" borderId="19" xfId="0" applyFont="1" applyBorder="1" applyAlignment="1">
      <alignment horizontal="center" vertical="center"/>
    </xf>
    <xf numFmtId="0" fontId="10" fillId="0" borderId="19" xfId="0" applyFont="1" applyBorder="1" applyAlignment="1">
      <alignment horizontal="center" vertical="center" wrapText="1"/>
    </xf>
    <xf numFmtId="0" fontId="9" fillId="0" borderId="20" xfId="0" applyFont="1" applyBorder="1" applyAlignment="1">
      <alignment horizontal="center" vertical="center"/>
    </xf>
    <xf numFmtId="0" fontId="10" fillId="0" borderId="16" xfId="0" applyFont="1" applyBorder="1" applyAlignment="1">
      <alignment vertical="center"/>
    </xf>
    <xf numFmtId="0" fontId="10" fillId="0" borderId="17" xfId="0" applyFont="1" applyBorder="1" applyAlignment="1" applyProtection="1">
      <alignment vertical="center" wrapText="1"/>
      <protection locked="0"/>
    </xf>
    <xf numFmtId="0" fontId="10" fillId="0" borderId="12" xfId="0" applyFont="1" applyBorder="1" applyAlignment="1">
      <alignment horizontal="center" vertical="center"/>
    </xf>
    <xf numFmtId="0" fontId="10" fillId="0" borderId="13" xfId="0" applyFont="1" applyBorder="1" applyAlignment="1">
      <alignment vertical="center"/>
    </xf>
    <xf numFmtId="0" fontId="10" fillId="0" borderId="14" xfId="0" applyFont="1" applyBorder="1" applyAlignment="1" applyProtection="1">
      <alignment vertical="center" wrapText="1"/>
      <protection locked="0"/>
    </xf>
    <xf numFmtId="0" fontId="13" fillId="0" borderId="0" xfId="0" applyFont="1" applyAlignment="1">
      <alignment vertical="center"/>
    </xf>
    <xf numFmtId="0" fontId="9" fillId="0" borderId="2" xfId="0" applyFont="1" applyBorder="1" applyAlignment="1">
      <alignment vertical="center"/>
    </xf>
    <xf numFmtId="0" fontId="9" fillId="0" borderId="2" xfId="0" applyFont="1" applyBorder="1" applyAlignment="1">
      <alignment horizontal="right" vertical="center"/>
    </xf>
    <xf numFmtId="0" fontId="9" fillId="0" borderId="0" xfId="0" applyFont="1" applyAlignment="1">
      <alignment vertical="center"/>
    </xf>
    <xf numFmtId="0" fontId="9" fillId="0" borderId="2" xfId="0" applyFont="1" applyBorder="1" applyAlignment="1">
      <alignment horizontal="left" vertical="center"/>
    </xf>
    <xf numFmtId="0" fontId="15" fillId="4" borderId="2" xfId="0" applyFont="1" applyFill="1" applyBorder="1" applyAlignment="1">
      <alignment horizontal="center" vertical="center"/>
    </xf>
    <xf numFmtId="0" fontId="9" fillId="2" borderId="2" xfId="0" applyFont="1" applyFill="1" applyBorder="1" applyAlignment="1">
      <alignment horizontal="center" vertical="center"/>
    </xf>
    <xf numFmtId="0" fontId="9" fillId="3" borderId="2" xfId="0" applyFont="1" applyFill="1" applyBorder="1" applyAlignment="1">
      <alignment horizontal="center" vertical="center"/>
    </xf>
    <xf numFmtId="0" fontId="8" fillId="0" borderId="0" xfId="0" applyFont="1" applyAlignment="1">
      <alignment vertical="center"/>
    </xf>
    <xf numFmtId="0" fontId="16" fillId="0" borderId="0" xfId="0" applyFont="1" applyAlignment="1">
      <alignment vertical="center"/>
    </xf>
    <xf numFmtId="165" fontId="17" fillId="0" borderId="0" xfId="0" applyNumberFormat="1" applyFont="1" applyAlignment="1">
      <alignment horizontal="left" vertical="top"/>
    </xf>
    <xf numFmtId="0" fontId="4" fillId="0" borderId="0" xfId="0" applyFont="1"/>
    <xf numFmtId="0" fontId="10" fillId="8" borderId="2" xfId="3" applyFont="1" applyFill="1" applyBorder="1" applyAlignment="1" applyProtection="1">
      <alignment horizontal="center" vertical="center"/>
      <protection locked="0"/>
    </xf>
    <xf numFmtId="0" fontId="10" fillId="8" borderId="35" xfId="0" applyFont="1" applyFill="1" applyBorder="1" applyAlignment="1" applyProtection="1">
      <alignment horizontal="left" vertical="center"/>
      <protection locked="0"/>
    </xf>
    <xf numFmtId="164" fontId="9" fillId="7" borderId="2" xfId="2" applyNumberFormat="1" applyFont="1" applyFill="1" applyBorder="1" applyAlignment="1" applyProtection="1">
      <alignment horizontal="center" vertical="center"/>
      <protection locked="0"/>
    </xf>
    <xf numFmtId="0" fontId="18" fillId="5" borderId="2" xfId="2" applyFont="1" applyBorder="1" applyAlignment="1" applyProtection="1">
      <alignment horizontal="center" vertical="center"/>
    </xf>
    <xf numFmtId="0" fontId="19" fillId="5" borderId="10" xfId="2" applyFont="1" applyBorder="1" applyAlignment="1" applyProtection="1">
      <alignment horizontal="center" vertical="center" wrapText="1"/>
    </xf>
    <xf numFmtId="0" fontId="12" fillId="9" borderId="0" xfId="0" applyFont="1" applyFill="1" applyAlignment="1">
      <alignment vertical="center"/>
    </xf>
    <xf numFmtId="0" fontId="10" fillId="9" borderId="0" xfId="0" applyFont="1" applyFill="1" applyAlignment="1">
      <alignment vertical="center"/>
    </xf>
    <xf numFmtId="0" fontId="13" fillId="9" borderId="0" xfId="0" applyFont="1" applyFill="1" applyAlignment="1">
      <alignment vertical="center"/>
    </xf>
    <xf numFmtId="0" fontId="14" fillId="9" borderId="0" xfId="0" applyFont="1" applyFill="1" applyAlignment="1">
      <alignment vertical="center"/>
    </xf>
    <xf numFmtId="0" fontId="3" fillId="9" borderId="0" xfId="1" applyFill="1" applyAlignment="1" applyProtection="1">
      <alignment vertical="center"/>
    </xf>
    <xf numFmtId="0" fontId="0" fillId="9" borderId="0" xfId="0" applyFill="1"/>
    <xf numFmtId="0" fontId="9" fillId="9" borderId="2" xfId="0" applyFont="1" applyFill="1" applyBorder="1" applyAlignment="1">
      <alignment horizontal="center" vertical="center"/>
    </xf>
    <xf numFmtId="1" fontId="9" fillId="9" borderId="2" xfId="2" applyNumberFormat="1" applyFont="1" applyFill="1" applyBorder="1" applyAlignment="1" applyProtection="1">
      <alignment horizontal="center" vertical="center"/>
    </xf>
    <xf numFmtId="0" fontId="10" fillId="9" borderId="0" xfId="0" applyFont="1" applyFill="1" applyAlignment="1">
      <alignment horizontal="center" vertical="center"/>
    </xf>
    <xf numFmtId="0" fontId="10" fillId="0" borderId="36" xfId="0" applyFont="1" applyBorder="1" applyAlignment="1">
      <alignment vertical="center"/>
    </xf>
    <xf numFmtId="0" fontId="5" fillId="5" borderId="28" xfId="2" applyBorder="1" applyAlignment="1" applyProtection="1">
      <alignment horizontal="center" vertical="center" wrapText="1"/>
    </xf>
    <xf numFmtId="0" fontId="6" fillId="6" borderId="16" xfId="3" applyBorder="1" applyAlignment="1" applyProtection="1">
      <alignment horizontal="center" vertical="center"/>
      <protection locked="0"/>
    </xf>
    <xf numFmtId="0" fontId="7" fillId="8" borderId="21" xfId="3" applyFont="1" applyFill="1" applyBorder="1" applyAlignment="1" applyProtection="1">
      <alignment horizontal="left" vertical="center"/>
      <protection locked="0"/>
    </xf>
    <xf numFmtId="0" fontId="7" fillId="8" borderId="22" xfId="3" applyFont="1" applyFill="1" applyBorder="1" applyAlignment="1" applyProtection="1">
      <alignment horizontal="left" vertical="center"/>
      <protection locked="0"/>
    </xf>
    <xf numFmtId="0" fontId="7" fillId="8" borderId="23" xfId="3" applyFont="1" applyFill="1" applyBorder="1" applyAlignment="1" applyProtection="1">
      <alignment horizontal="left" vertical="center"/>
      <protection locked="0"/>
    </xf>
    <xf numFmtId="0" fontId="8" fillId="8" borderId="21" xfId="3" applyFont="1" applyFill="1" applyBorder="1" applyAlignment="1" applyProtection="1">
      <alignment horizontal="left" vertical="center"/>
      <protection locked="0"/>
    </xf>
    <xf numFmtId="0" fontId="8" fillId="8" borderId="22" xfId="3" applyFont="1" applyFill="1" applyBorder="1" applyAlignment="1" applyProtection="1">
      <alignment horizontal="left" vertical="center"/>
      <protection locked="0"/>
    </xf>
    <xf numFmtId="0" fontId="8" fillId="8" borderId="23" xfId="3" applyFont="1" applyFill="1" applyBorder="1" applyAlignment="1" applyProtection="1">
      <alignment horizontal="left" vertical="center"/>
      <protection locked="0"/>
    </xf>
    <xf numFmtId="0" fontId="13" fillId="0" borderId="0" xfId="0" applyFont="1" applyAlignment="1">
      <alignment horizontal="center" vertical="center"/>
    </xf>
    <xf numFmtId="0" fontId="10" fillId="8" borderId="21" xfId="3" applyFont="1" applyFill="1" applyBorder="1" applyAlignment="1" applyProtection="1">
      <alignment horizontal="left" vertical="center" wrapText="1"/>
      <protection locked="0"/>
    </xf>
    <xf numFmtId="0" fontId="10" fillId="8" borderId="22" xfId="3" applyFont="1" applyFill="1" applyBorder="1" applyAlignment="1" applyProtection="1">
      <alignment horizontal="left" vertical="center" wrapText="1"/>
      <protection locked="0"/>
    </xf>
    <xf numFmtId="0" fontId="10" fillId="8" borderId="23" xfId="3" applyFont="1" applyFill="1" applyBorder="1" applyAlignment="1" applyProtection="1">
      <alignment horizontal="left" vertical="center" wrapText="1"/>
      <protection locked="0"/>
    </xf>
    <xf numFmtId="0" fontId="10" fillId="8" borderId="21" xfId="0" applyFont="1" applyFill="1" applyBorder="1" applyAlignment="1" applyProtection="1">
      <alignment horizontal="left" vertical="center"/>
      <protection locked="0"/>
    </xf>
    <xf numFmtId="0" fontId="10" fillId="8" borderId="22" xfId="0" applyFont="1" applyFill="1" applyBorder="1" applyAlignment="1" applyProtection="1">
      <alignment horizontal="left" vertical="center"/>
      <protection locked="0"/>
    </xf>
    <xf numFmtId="0" fontId="10" fillId="8" borderId="23" xfId="0" applyFont="1" applyFill="1" applyBorder="1" applyAlignment="1" applyProtection="1">
      <alignment horizontal="left" vertical="center"/>
      <protection locked="0"/>
    </xf>
    <xf numFmtId="0" fontId="9" fillId="0" borderId="0" xfId="0" applyFont="1" applyAlignment="1">
      <alignment horizontal="left" vertical="center"/>
    </xf>
    <xf numFmtId="0" fontId="10" fillId="0" borderId="21"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31"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2" xfId="0" applyFont="1" applyBorder="1" applyAlignment="1">
      <alignment vertical="center" wrapText="1"/>
    </xf>
  </cellXfs>
  <cellStyles count="6">
    <cellStyle name="Calculation" xfId="2" builtinId="22"/>
    <cellStyle name="Hyperlink" xfId="1" builtinId="8"/>
    <cellStyle name="Input" xfId="3" builtinId="20"/>
    <cellStyle name="Normal" xfId="0" builtinId="0"/>
    <cellStyle name="Normal 2" xfId="4" xr:uid="{00000000-0005-0000-0000-000004000000}"/>
    <cellStyle name="Normal 3" xfId="5" xr:uid="{00000000-0005-0000-0000-000005000000}"/>
  </cellStyles>
  <dxfs count="2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eb.aacei.org/conferences-events/events/conference-expo-information/speakers" TargetMode="External"/></Relationships>
</file>

<file path=xl/drawings/drawing1.xml><?xml version="1.0" encoding="utf-8"?>
<xdr:wsDr xmlns:xdr="http://schemas.openxmlformats.org/drawingml/2006/spreadsheetDrawing" xmlns:a="http://schemas.openxmlformats.org/drawingml/2006/main">
  <xdr:twoCellAnchor>
    <xdr:from>
      <xdr:col>2</xdr:col>
      <xdr:colOff>66675</xdr:colOff>
      <xdr:row>11</xdr:row>
      <xdr:rowOff>1413</xdr:rowOff>
    </xdr:from>
    <xdr:to>
      <xdr:col>11</xdr:col>
      <xdr:colOff>38100</xdr:colOff>
      <xdr:row>20</xdr:row>
      <xdr:rowOff>123825</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000-000001040000}"/>
            </a:ext>
          </a:extLst>
        </xdr:cNvPr>
        <xdr:cNvSpPr txBox="1">
          <a:spLocks noChangeArrowheads="1"/>
        </xdr:cNvSpPr>
      </xdr:nvSpPr>
      <xdr:spPr bwMode="auto">
        <a:xfrm>
          <a:off x="3429000" y="2620788"/>
          <a:ext cx="5286375" cy="196073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mn-lt"/>
              <a:cs typeface="Arial"/>
            </a:rPr>
            <a:t>For explanation of the requirements and minimum standards regarding the elements of the review see </a:t>
          </a:r>
          <a:r>
            <a:rPr lang="en-US" sz="1000" b="1" i="1">
              <a:effectLst/>
              <a:latin typeface="+mn-lt"/>
              <a:ea typeface="+mn-ea"/>
              <a:cs typeface="+mn-cs"/>
            </a:rPr>
            <a:t>AACE International Conference &amp; Expo Technical Paper Guidelines </a:t>
          </a:r>
          <a:r>
            <a:rPr lang="en-US" sz="1000" b="1" i="0" baseline="0">
              <a:effectLst/>
              <a:latin typeface="+mn-lt"/>
              <a:ea typeface="+mn-ea"/>
              <a:cs typeface="+mn-cs"/>
            </a:rPr>
            <a:t>available at:</a:t>
          </a:r>
          <a:br>
            <a:rPr lang="en-US" sz="1000" b="1" i="0" baseline="0">
              <a:effectLst/>
              <a:latin typeface="+mn-lt"/>
              <a:ea typeface="+mn-ea"/>
              <a:cs typeface="+mn-cs"/>
            </a:rPr>
          </a:br>
          <a:r>
            <a:rPr lang="en-US" sz="1000" b="1" i="0" baseline="0">
              <a:solidFill>
                <a:srgbClr val="0070C0"/>
              </a:solidFill>
              <a:effectLst/>
              <a:latin typeface="+mn-lt"/>
              <a:ea typeface="+mn-ea"/>
              <a:cs typeface="+mn-cs"/>
            </a:rPr>
            <a:t>https://web.aacei.org/conferences-events/events/conference-expo-information/speakers</a:t>
          </a:r>
          <a:endParaRPr lang="en-US" sz="1000" b="1">
            <a:solidFill>
              <a:srgbClr val="0070C0"/>
            </a:solidFill>
            <a:effectLst/>
          </a:endParaRPr>
        </a:p>
        <a:p>
          <a:pPr algn="l" rtl="0">
            <a:defRPr sz="1000"/>
          </a:pPr>
          <a:endParaRPr lang="en-US" sz="1000" b="1"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The review consists of three elements: </a:t>
          </a:r>
        </a:p>
        <a:p>
          <a:pPr algn="l" rtl="0">
            <a:defRPr sz="1000"/>
          </a:pPr>
          <a:r>
            <a:rPr lang="en-US" sz="1000" b="1" i="0" u="none" strike="noStrike" baseline="0">
              <a:solidFill>
                <a:srgbClr val="000000"/>
              </a:solidFill>
              <a:latin typeface="+mn-lt"/>
              <a:cs typeface="Arial"/>
            </a:rPr>
            <a:t>1) Legal Issues</a:t>
          </a:r>
        </a:p>
        <a:p>
          <a:pPr algn="l" rtl="0">
            <a:defRPr sz="1000"/>
          </a:pPr>
          <a:r>
            <a:rPr lang="en-US" sz="1000" b="1" i="0" u="none" strike="noStrike" baseline="0">
              <a:solidFill>
                <a:srgbClr val="000000"/>
              </a:solidFill>
              <a:latin typeface="+mn-lt"/>
              <a:cs typeface="Arial"/>
            </a:rPr>
            <a:t>2) Paper Style</a:t>
          </a:r>
        </a:p>
        <a:p>
          <a:pPr algn="l" rtl="0">
            <a:defRPr sz="1000"/>
          </a:pPr>
          <a:r>
            <a:rPr lang="en-US" sz="1000" b="1" i="0" u="none" strike="noStrike" baseline="0">
              <a:solidFill>
                <a:srgbClr val="000000"/>
              </a:solidFill>
              <a:latin typeface="+mn-lt"/>
              <a:cs typeface="Arial"/>
            </a:rPr>
            <a:t>3) Paper Evaluation</a:t>
          </a:r>
        </a:p>
        <a:p>
          <a:pPr algn="l" rtl="0">
            <a:defRPr sz="1000"/>
          </a:pPr>
          <a:endParaRPr lang="en-US" sz="1000" b="1"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The author will be given a copy of the review score (this TPEC) and comments contained in the author's paper. If failing the paper in any category, be sure to provide sufficient feedback for the author(s) so that they may make corrections as needed. </a:t>
          </a:r>
        </a:p>
        <a:p>
          <a:pPr algn="l" rtl="0">
            <a:defRPr sz="1000"/>
          </a:pPr>
          <a:endParaRPr lang="en-US" sz="1000" b="1" i="0" u="none" strike="noStrike" baseline="0">
            <a:solidFill>
              <a:srgbClr val="000000"/>
            </a:solidFill>
            <a:latin typeface="+mn-lt"/>
            <a:cs typeface="Arial"/>
          </a:endParaRPr>
        </a:p>
        <a:p>
          <a:endParaRPr lang="en-US" sz="1000" b="1" i="0" u="none" strike="noStrike" baseline="0">
            <a:solidFill>
              <a:srgbClr val="000000"/>
            </a:solidFill>
            <a:effectLst/>
            <a:latin typeface="+mn-lt"/>
            <a:ea typeface="+mn-ea"/>
            <a:cs typeface="+mn-cs"/>
          </a:endParaRPr>
        </a:p>
        <a:p>
          <a:endParaRPr lang="en-US" sz="1000" b="0" i="0" u="none" strike="noStrike" baseline="0">
            <a:solidFill>
              <a:srgbClr val="000000"/>
            </a:solidFill>
            <a:latin typeface="+mn-lt"/>
            <a:cs typeface="Arial"/>
          </a:endParaRPr>
        </a:p>
      </xdr:txBody>
    </xdr:sp>
    <xdr:clientData/>
  </xdr:twoCellAnchor>
  <xdr:twoCellAnchor>
    <xdr:from>
      <xdr:col>9</xdr:col>
      <xdr:colOff>247650</xdr:colOff>
      <xdr:row>13</xdr:row>
      <xdr:rowOff>190500</xdr:rowOff>
    </xdr:from>
    <xdr:to>
      <xdr:col>10</xdr:col>
      <xdr:colOff>552450</xdr:colOff>
      <xdr:row>17</xdr:row>
      <xdr:rowOff>76200</xdr:rowOff>
    </xdr:to>
    <xdr:sp macro="" textlink="">
      <xdr:nvSpPr>
        <xdr:cNvPr id="1051" name="Object 27" hidden="1">
          <a:extLst>
            <a:ext uri="{63B3BB69-23CF-44E3-9099-C40C66FF867C}">
              <a14:compatExt xmlns:a14="http://schemas.microsoft.com/office/drawing/2010/main" spid="_x0000_s1051"/>
            </a:ext>
            <a:ext uri="{FF2B5EF4-FFF2-40B4-BE49-F238E27FC236}">
              <a16:creationId xmlns:a16="http://schemas.microsoft.com/office/drawing/2014/main" id="{A81FC704-AFA7-7729-2D18-37F1028804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Essentia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7"/>
  <sheetViews>
    <sheetView tabSelected="1" zoomScaleNormal="100" workbookViewId="0">
      <selection activeCell="D6" sqref="D6"/>
    </sheetView>
  </sheetViews>
  <sheetFormatPr defaultRowHeight="12.75" x14ac:dyDescent="0.2"/>
  <cols>
    <col min="1" max="1" width="28.7109375" style="6" customWidth="1"/>
    <col min="2" max="2" width="24.28515625" style="6" customWidth="1"/>
    <col min="3" max="3" width="6.7109375" style="6" customWidth="1"/>
    <col min="4" max="4" width="9" style="6" customWidth="1"/>
    <col min="5" max="11" width="9.140625" style="6"/>
    <col min="12" max="12" width="4" style="6" customWidth="1"/>
    <col min="13" max="13" width="9.28515625" style="6" customWidth="1"/>
    <col min="14" max="16384" width="9.140625" style="6"/>
  </cols>
  <sheetData>
    <row r="1" spans="1:14" ht="23.25" x14ac:dyDescent="0.2">
      <c r="A1" s="67" t="s">
        <v>59</v>
      </c>
      <c r="B1" s="68"/>
      <c r="C1" s="68"/>
      <c r="D1" s="68"/>
      <c r="E1" s="68"/>
      <c r="F1" s="68"/>
      <c r="G1" s="68"/>
      <c r="H1" s="68"/>
      <c r="I1" s="68"/>
      <c r="J1" s="68"/>
      <c r="K1" s="68"/>
      <c r="L1" s="68"/>
    </row>
    <row r="2" spans="1:14" ht="18.75" x14ac:dyDescent="0.2">
      <c r="A2" s="69" t="s">
        <v>60</v>
      </c>
      <c r="B2" s="68"/>
      <c r="C2" s="68"/>
      <c r="D2" s="68"/>
      <c r="E2" s="68"/>
      <c r="F2" s="68"/>
      <c r="G2" s="68"/>
      <c r="H2" s="68"/>
      <c r="I2" s="68"/>
      <c r="J2" s="68"/>
      <c r="K2" s="68"/>
      <c r="L2" s="68"/>
    </row>
    <row r="3" spans="1:14" ht="16.5" thickBot="1" x14ac:dyDescent="0.25">
      <c r="A3" s="70" t="s">
        <v>119</v>
      </c>
      <c r="B3" s="68"/>
      <c r="C3" s="71"/>
      <c r="D3" s="68"/>
      <c r="E3" s="68"/>
      <c r="F3" s="68"/>
      <c r="G3" s="68"/>
      <c r="H3" s="68"/>
      <c r="I3" s="68"/>
      <c r="J3" s="68"/>
      <c r="K3" s="68"/>
      <c r="L3" s="68"/>
    </row>
    <row r="4" spans="1:14" ht="15.75" customHeight="1" thickBot="1" x14ac:dyDescent="0.25">
      <c r="A4" s="51" t="s">
        <v>49</v>
      </c>
      <c r="B4" s="79"/>
      <c r="C4" s="80"/>
      <c r="D4" s="80"/>
      <c r="E4" s="80"/>
      <c r="F4" s="80"/>
      <c r="G4" s="80"/>
      <c r="H4" s="80"/>
      <c r="I4" s="80"/>
      <c r="J4" s="80"/>
      <c r="K4" s="81"/>
      <c r="L4" s="68"/>
      <c r="N4"/>
    </row>
    <row r="5" spans="1:14" ht="15.75" customHeight="1" thickBot="1" x14ac:dyDescent="0.25">
      <c r="A5" s="51" t="s">
        <v>0</v>
      </c>
      <c r="B5" s="82"/>
      <c r="C5" s="83"/>
      <c r="D5" s="83"/>
      <c r="E5" s="83"/>
      <c r="F5" s="83"/>
      <c r="G5" s="83"/>
      <c r="H5" s="83"/>
      <c r="I5" s="83"/>
      <c r="J5" s="83"/>
      <c r="K5" s="84"/>
      <c r="L5" s="68"/>
    </row>
    <row r="6" spans="1:14" ht="15.75" customHeight="1" thickBot="1" x14ac:dyDescent="0.25">
      <c r="A6" s="51" t="s">
        <v>50</v>
      </c>
      <c r="B6" s="62"/>
      <c r="C6" s="52" t="s">
        <v>5</v>
      </c>
      <c r="D6" s="62"/>
      <c r="E6" s="68"/>
      <c r="F6" s="68"/>
      <c r="G6" s="68"/>
      <c r="H6" s="68"/>
      <c r="I6" s="68"/>
      <c r="J6" s="68"/>
      <c r="K6" s="68"/>
      <c r="L6" s="68"/>
    </row>
    <row r="7" spans="1:14" ht="15.75" customHeight="1" thickBot="1" x14ac:dyDescent="0.25">
      <c r="A7" s="51" t="s">
        <v>52</v>
      </c>
      <c r="B7" s="63" t="s">
        <v>54</v>
      </c>
      <c r="C7" s="68"/>
      <c r="D7" s="68"/>
      <c r="E7" s="68"/>
      <c r="F7" s="68"/>
      <c r="G7" s="68"/>
      <c r="H7" s="68"/>
      <c r="I7" s="68"/>
      <c r="J7" s="68"/>
      <c r="K7" s="68"/>
      <c r="L7" s="68"/>
    </row>
    <row r="8" spans="1:14" ht="15.75" customHeight="1" thickBot="1" x14ac:dyDescent="0.25">
      <c r="A8" s="51" t="s">
        <v>68</v>
      </c>
      <c r="B8" s="89" t="s">
        <v>54</v>
      </c>
      <c r="C8" s="90"/>
      <c r="D8" s="90"/>
      <c r="E8" s="90"/>
      <c r="F8" s="90"/>
      <c r="G8" s="90"/>
      <c r="H8" s="90"/>
      <c r="I8" s="90"/>
      <c r="J8" s="90"/>
      <c r="K8" s="91"/>
      <c r="L8" s="68"/>
    </row>
    <row r="9" spans="1:14" ht="15.75" customHeight="1" thickBot="1" x14ac:dyDescent="0.25">
      <c r="A9" s="51" t="s">
        <v>69</v>
      </c>
      <c r="B9" s="89" t="s">
        <v>54</v>
      </c>
      <c r="C9" s="90"/>
      <c r="D9" s="90"/>
      <c r="E9" s="90"/>
      <c r="F9" s="90"/>
      <c r="G9" s="90"/>
      <c r="H9" s="90"/>
      <c r="I9" s="90"/>
      <c r="J9" s="90"/>
      <c r="K9" s="91"/>
      <c r="L9" s="68"/>
    </row>
    <row r="10" spans="1:14" ht="33.75" customHeight="1" thickBot="1" x14ac:dyDescent="0.25">
      <c r="A10" s="54" t="s">
        <v>114</v>
      </c>
      <c r="B10" s="86" t="s">
        <v>54</v>
      </c>
      <c r="C10" s="87"/>
      <c r="D10" s="87"/>
      <c r="E10" s="87"/>
      <c r="F10" s="87"/>
      <c r="G10" s="87"/>
      <c r="H10" s="87"/>
      <c r="I10" s="87"/>
      <c r="J10" s="87"/>
      <c r="K10" s="88"/>
      <c r="L10" s="72"/>
      <c r="M10"/>
    </row>
    <row r="11" spans="1:14" ht="19.5" customHeight="1" thickBot="1" x14ac:dyDescent="0.25">
      <c r="A11" s="53" t="s">
        <v>115</v>
      </c>
      <c r="B11" s="53" t="str">
        <f>IF(IFERROR(FIND("TBD",B7&amp;B8&amp;B10),0)&gt;0,"Not Complete - Check for TBD","Complete")</f>
        <v>Not Complete - Check for TBD</v>
      </c>
      <c r="D11" s="68"/>
      <c r="E11" s="68"/>
      <c r="F11" s="68"/>
      <c r="G11" s="68"/>
      <c r="H11" s="68"/>
      <c r="I11" s="68"/>
      <c r="J11" s="68"/>
      <c r="K11" s="68"/>
      <c r="L11" s="68"/>
    </row>
    <row r="12" spans="1:14" ht="15.75" customHeight="1" thickBot="1" x14ac:dyDescent="0.25">
      <c r="A12" s="51" t="s">
        <v>51</v>
      </c>
      <c r="B12" s="64">
        <v>0</v>
      </c>
      <c r="L12" s="68"/>
    </row>
    <row r="13" spans="1:14" ht="15.75" customHeight="1" thickBot="1" x14ac:dyDescent="0.25">
      <c r="A13" s="55" t="s">
        <v>18</v>
      </c>
      <c r="B13" s="65" t="str">
        <f>'Legal Issues'!D13</f>
        <v>Fail</v>
      </c>
      <c r="L13" s="68"/>
    </row>
    <row r="14" spans="1:14" ht="15.75" customHeight="1" thickBot="1" x14ac:dyDescent="0.25">
      <c r="A14" s="56" t="s">
        <v>55</v>
      </c>
      <c r="B14" s="65" t="str">
        <f>'Paper Style'!D15</f>
        <v>Fail</v>
      </c>
      <c r="L14" s="68"/>
    </row>
    <row r="15" spans="1:14" ht="15.75" customHeight="1" thickBot="1" x14ac:dyDescent="0.25">
      <c r="A15" s="57" t="s">
        <v>20</v>
      </c>
      <c r="B15" s="65" t="str">
        <f>'Paper Evaluation'!E33</f>
        <v>Fail</v>
      </c>
      <c r="L15" s="68"/>
    </row>
    <row r="16" spans="1:14" ht="15.75" customHeight="1" thickBot="1" x14ac:dyDescent="0.25">
      <c r="A16" s="68"/>
      <c r="B16" s="75"/>
      <c r="L16" s="68"/>
    </row>
    <row r="17" spans="1:14" ht="15.75" customHeight="1" thickBot="1" x14ac:dyDescent="0.25">
      <c r="A17" s="73" t="str">
        <f>'Paper Evaluation'!C33</f>
        <v>Total Score</v>
      </c>
      <c r="B17" s="74">
        <f>'Paper Evaluation'!D33</f>
        <v>0</v>
      </c>
      <c r="G17" s="58"/>
      <c r="L17" s="68"/>
    </row>
    <row r="18" spans="1:14" x14ac:dyDescent="0.2">
      <c r="A18" s="68"/>
      <c r="B18" s="68"/>
      <c r="L18" s="68"/>
    </row>
    <row r="19" spans="1:14" ht="18.75" x14ac:dyDescent="0.2">
      <c r="A19" s="85" t="s">
        <v>116</v>
      </c>
      <c r="B19" s="85"/>
      <c r="L19" s="68"/>
    </row>
    <row r="20" spans="1:14" ht="18.75" x14ac:dyDescent="0.2">
      <c r="A20" s="85" t="str">
        <f>IF(IF(B11="Complete",1,0)+IF('Legal Issues'!$C$14="Complete",1,0)+IF('Paper Style'!$C$16="Complete",1,0)+IF('Paper Evaluation'!$D$34="Complete",1,0)&lt;4,"NO - Check Each Tab","YES")</f>
        <v>NO - Check Each Tab</v>
      </c>
      <c r="B20" s="85"/>
      <c r="L20" s="68"/>
      <c r="N20" s="59"/>
    </row>
    <row r="21" spans="1:14" ht="16.5" customHeight="1" x14ac:dyDescent="0.2">
      <c r="A21" s="68"/>
      <c r="B21" s="69"/>
      <c r="C21" s="68"/>
      <c r="D21" s="68"/>
      <c r="E21" s="68"/>
      <c r="F21" s="68"/>
      <c r="G21" s="68"/>
      <c r="H21" s="68"/>
      <c r="I21" s="68"/>
      <c r="J21" s="68"/>
      <c r="K21" s="68"/>
      <c r="L21" s="68"/>
    </row>
    <row r="22" spans="1:14" ht="12" customHeight="1" x14ac:dyDescent="0.2">
      <c r="B22" s="50"/>
    </row>
    <row r="27" spans="1:14" ht="19.5" customHeight="1" x14ac:dyDescent="0.2"/>
  </sheetData>
  <sheetProtection selectLockedCells="1"/>
  <mergeCells count="7">
    <mergeCell ref="B4:K4"/>
    <mergeCell ref="B5:K5"/>
    <mergeCell ref="A19:B19"/>
    <mergeCell ref="A20:B20"/>
    <mergeCell ref="B10:K10"/>
    <mergeCell ref="B8:K8"/>
    <mergeCell ref="B9:K9"/>
  </mergeCells>
  <phoneticPr fontId="2" type="noConversion"/>
  <conditionalFormatting sqref="A20:B20">
    <cfRule type="cellIs" dxfId="23" priority="3" operator="equal">
      <formula>"NO - Check Each Tab"</formula>
    </cfRule>
    <cfRule type="cellIs" dxfId="22" priority="4" operator="equal">
      <formula>"Yes"</formula>
    </cfRule>
  </conditionalFormatting>
  <conditionalFormatting sqref="B11">
    <cfRule type="cellIs" dxfId="21" priority="1" operator="equal">
      <formula>"Complete"</formula>
    </cfRule>
    <cfRule type="cellIs" dxfId="20" priority="2" operator="equal">
      <formula>"Not Complete - Check for TBD"</formula>
    </cfRule>
  </conditionalFormatting>
  <conditionalFormatting sqref="B13:B15">
    <cfRule type="cellIs" dxfId="19" priority="5" operator="equal">
      <formula>"Pass"</formula>
    </cfRule>
    <cfRule type="cellIs" dxfId="18" priority="6" operator="equal">
      <formula>"Fail"</formula>
    </cfRule>
  </conditionalFormatting>
  <dataValidations count="2">
    <dataValidation type="list" allowBlank="1" showInputMessage="1" showErrorMessage="1" sqref="B6" xr:uid="{00000000-0002-0000-0000-000000000000}">
      <formula1>"ADV,BIM,CDR,CSC,DEV,DSAA,EST,EVM,INT,IT,OWN,PM,PS,RISK,SK,TCM,OTH"</formula1>
    </dataValidation>
    <dataValidation type="list" showInputMessage="1" showErrorMessage="1" sqref="B7" xr:uid="{00000000-0002-0000-0000-000001000000}">
      <formula1>"TBD,Basic,Intermediate,Advanced"</formula1>
    </dataValidation>
  </dataValidations>
  <printOptions horizontalCentered="1"/>
  <pageMargins left="0.5" right="0.25" top="0.5" bottom="0.5" header="0.5" footer="0.5"/>
  <pageSetup scale="6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2000000}">
          <x14:formula1>
            <xm:f>Parameters!$A$1:$A$8</xm:f>
          </x14:formula1>
          <xm:sqref>B10</xm:sqref>
        </x14:dataValidation>
        <x14:dataValidation type="list" showInputMessage="1" showErrorMessage="1" xr:uid="{CFA97D46-7A07-4CFC-9DE6-83208975EA32}">
          <x14:formula1>
            <xm:f>Parameters!$B$1:$B$40</xm:f>
          </x14:formula1>
          <xm:sqref>B8:B9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F14"/>
  <sheetViews>
    <sheetView showGridLines="0" zoomScaleNormal="100" workbookViewId="0">
      <selection activeCell="C5" sqref="C5"/>
    </sheetView>
  </sheetViews>
  <sheetFormatPr defaultRowHeight="12.75" x14ac:dyDescent="0.2"/>
  <cols>
    <col min="1" max="1" width="15.28515625" style="21" customWidth="1"/>
    <col min="2" max="2" width="28.85546875" style="6" customWidth="1"/>
    <col min="3" max="3" width="9.140625" style="6"/>
    <col min="4" max="4" width="8.42578125" style="41" customWidth="1"/>
    <col min="5" max="5" width="85.140625" style="6" customWidth="1"/>
    <col min="6" max="6" width="9.140625" style="21"/>
    <col min="7" max="16384" width="9.140625" style="6"/>
  </cols>
  <sheetData>
    <row r="1" spans="1:5" x14ac:dyDescent="0.2">
      <c r="A1" s="23">
        <f>'Overall Score'!B4</f>
        <v>0</v>
      </c>
    </row>
    <row r="2" spans="1:5" ht="13.5" thickBot="1" x14ac:dyDescent="0.25"/>
    <row r="3" spans="1:5" ht="36.75" thickBot="1" x14ac:dyDescent="0.25">
      <c r="A3" s="8" t="s">
        <v>62</v>
      </c>
      <c r="B3" s="9" t="s">
        <v>18</v>
      </c>
      <c r="C3" s="42" t="s">
        <v>1</v>
      </c>
      <c r="D3" s="43"/>
      <c r="E3" s="44" t="s">
        <v>19</v>
      </c>
    </row>
    <row r="4" spans="1:5" ht="15" x14ac:dyDescent="0.2">
      <c r="A4" s="30">
        <v>3.1</v>
      </c>
      <c r="B4" s="45" t="s">
        <v>6</v>
      </c>
      <c r="C4" s="3" t="s">
        <v>54</v>
      </c>
      <c r="D4" s="38">
        <f>IF(C4="Pass",0,1)</f>
        <v>1</v>
      </c>
      <c r="E4" s="46"/>
    </row>
    <row r="5" spans="1:5" ht="15" x14ac:dyDescent="0.2">
      <c r="A5" s="14">
        <v>3.2</v>
      </c>
      <c r="B5" s="15" t="s">
        <v>7</v>
      </c>
      <c r="C5" s="3" t="s">
        <v>54</v>
      </c>
      <c r="D5" s="39">
        <f t="shared" ref="D5:D11" si="0">IF(C5="Pass",0,1)</f>
        <v>1</v>
      </c>
      <c r="E5" s="16"/>
    </row>
    <row r="6" spans="1:5" ht="15" x14ac:dyDescent="0.2">
      <c r="A6" s="14">
        <v>3.3</v>
      </c>
      <c r="B6" s="15" t="s">
        <v>8</v>
      </c>
      <c r="C6" s="3" t="s">
        <v>54</v>
      </c>
      <c r="D6" s="39">
        <f t="shared" si="0"/>
        <v>1</v>
      </c>
      <c r="E6" s="16"/>
    </row>
    <row r="7" spans="1:5" ht="15" x14ac:dyDescent="0.2">
      <c r="A7" s="14">
        <v>3.4</v>
      </c>
      <c r="B7" s="15" t="s">
        <v>9</v>
      </c>
      <c r="C7" s="3" t="s">
        <v>54</v>
      </c>
      <c r="D7" s="39">
        <f t="shared" si="0"/>
        <v>1</v>
      </c>
      <c r="E7" s="16"/>
    </row>
    <row r="8" spans="1:5" ht="15" x14ac:dyDescent="0.2">
      <c r="A8" s="14">
        <v>3.5</v>
      </c>
      <c r="B8" s="15" t="s">
        <v>16</v>
      </c>
      <c r="C8" s="3" t="s">
        <v>54</v>
      </c>
      <c r="D8" s="39">
        <f t="shared" ref="D8" si="1">IF(C8="Pass",0,1)</f>
        <v>1</v>
      </c>
      <c r="E8" s="16"/>
    </row>
    <row r="9" spans="1:5" ht="15" x14ac:dyDescent="0.2">
      <c r="A9" s="14">
        <v>3.6</v>
      </c>
      <c r="B9" s="15" t="s">
        <v>11</v>
      </c>
      <c r="C9" s="3" t="s">
        <v>54</v>
      </c>
      <c r="D9" s="39">
        <f t="shared" si="0"/>
        <v>1</v>
      </c>
      <c r="E9" s="16"/>
    </row>
    <row r="10" spans="1:5" ht="15" x14ac:dyDescent="0.2">
      <c r="A10" s="14">
        <v>3.7</v>
      </c>
      <c r="B10" s="15" t="s">
        <v>10</v>
      </c>
      <c r="C10" s="3" t="s">
        <v>54</v>
      </c>
      <c r="D10" s="39">
        <f t="shared" si="0"/>
        <v>1</v>
      </c>
      <c r="E10" s="16"/>
    </row>
    <row r="11" spans="1:5" ht="15.75" thickBot="1" x14ac:dyDescent="0.25">
      <c r="A11" s="47">
        <v>3.8</v>
      </c>
      <c r="B11" s="48" t="s">
        <v>12</v>
      </c>
      <c r="C11" s="3" t="s">
        <v>54</v>
      </c>
      <c r="D11" s="40">
        <f t="shared" si="0"/>
        <v>1</v>
      </c>
      <c r="E11" s="49"/>
    </row>
    <row r="12" spans="1:5" ht="15" x14ac:dyDescent="0.2">
      <c r="A12" s="11"/>
      <c r="B12" s="12" t="s">
        <v>48</v>
      </c>
      <c r="C12" s="12"/>
      <c r="D12" s="2">
        <f>SUM(D4:D11)</f>
        <v>8</v>
      </c>
      <c r="E12" s="17"/>
    </row>
    <row r="13" spans="1:5" ht="15.75" thickBot="1" x14ac:dyDescent="0.25">
      <c r="A13" s="18"/>
      <c r="B13" s="19" t="s">
        <v>4</v>
      </c>
      <c r="C13" s="19"/>
      <c r="D13" s="5" t="str">
        <f>IF(D12&gt;0,"Fail","Pass")</f>
        <v>Fail</v>
      </c>
      <c r="E13" s="20"/>
    </row>
    <row r="14" spans="1:5" x14ac:dyDescent="0.2">
      <c r="B14" s="53" t="s">
        <v>115</v>
      </c>
      <c r="C14" s="53" t="str">
        <f>IF(IFERROR(FIND("TBD",C4&amp;C5&amp;C6&amp;C7&amp;C8&amp;C9&amp;C10&amp;C11),0)&gt;0,"Not Complete - Check for TBD","Complete")</f>
        <v>Not Complete - Check for TBD</v>
      </c>
    </row>
  </sheetData>
  <sheetProtection sheet="1" objects="1" scenarios="1" formatCells="0" formatColumns="0" formatRows="0" insertColumns="0" insertRows="0" sort="0" autoFilter="0"/>
  <phoneticPr fontId="2" type="noConversion"/>
  <conditionalFormatting sqref="D13">
    <cfRule type="containsText" dxfId="17" priority="1" operator="containsText" text="Pass">
      <formula>NOT(ISERROR(SEARCH("Pass",D13)))</formula>
    </cfRule>
    <cfRule type="containsText" dxfId="16" priority="2" operator="containsText" text="Fail">
      <formula>NOT(ISERROR(SEARCH("Fail",D13)))</formula>
    </cfRule>
  </conditionalFormatting>
  <dataValidations count="1">
    <dataValidation type="list" allowBlank="1" showInputMessage="1" showErrorMessage="1" sqref="C4:C11" xr:uid="{00000000-0002-0000-0100-000000000000}">
      <formula1>"TBD,Pass,Fail"</formula1>
    </dataValidation>
  </dataValidations>
  <printOptions horizontalCentered="1"/>
  <pageMargins left="0.5" right="0.5" top="1.5" bottom="0.5" header="0.5" footer="0.5"/>
  <pageSetup scale="91" orientation="landscape" horizontalDpi="4294967293" verticalDpi="4294967293" r:id="rId1"/>
  <headerFooter alignWithMargins="0">
    <oddHeader>&amp;C&amp;"Arial,Bold"&amp;12&amp;F&amp;"Arial,Regular"&amp;10
Technical Paper Evaluation Criteria
Legall Issues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pageSetUpPr fitToPage="1"/>
  </sheetPr>
  <dimension ref="A1:E16"/>
  <sheetViews>
    <sheetView showGridLines="0" zoomScaleNormal="100" workbookViewId="0">
      <selection activeCell="D21" sqref="D21"/>
    </sheetView>
  </sheetViews>
  <sheetFormatPr defaultRowHeight="12.75" x14ac:dyDescent="0.2"/>
  <cols>
    <col min="1" max="1" width="15.28515625" style="21" customWidth="1"/>
    <col min="2" max="2" width="36.85546875" style="6" bestFit="1" customWidth="1"/>
    <col min="3" max="3" width="9.140625" style="6"/>
    <col min="4" max="4" width="8.42578125" style="22" customWidth="1"/>
    <col min="5" max="5" width="82.5703125" style="6" customWidth="1"/>
    <col min="6" max="16384" width="9.140625" style="6"/>
  </cols>
  <sheetData>
    <row r="1" spans="1:5" x14ac:dyDescent="0.2">
      <c r="A1" s="92">
        <f>'Overall Score'!B4</f>
        <v>0</v>
      </c>
      <c r="B1" s="92"/>
      <c r="C1" s="92"/>
      <c r="D1" s="92"/>
      <c r="E1" s="92"/>
    </row>
    <row r="2" spans="1:5" ht="13.5" thickBot="1" x14ac:dyDescent="0.25">
      <c r="A2" s="7"/>
      <c r="B2" s="7"/>
      <c r="C2" s="7"/>
      <c r="D2" s="7"/>
      <c r="E2" s="7"/>
    </row>
    <row r="3" spans="1:5" ht="36.75" thickBot="1" x14ac:dyDescent="0.25">
      <c r="A3" s="8" t="s">
        <v>62</v>
      </c>
      <c r="B3" s="9" t="s">
        <v>53</v>
      </c>
      <c r="C3" s="9" t="s">
        <v>1</v>
      </c>
      <c r="D3" s="9"/>
      <c r="E3" s="10" t="s">
        <v>19</v>
      </c>
    </row>
    <row r="4" spans="1:5" ht="15" x14ac:dyDescent="0.2">
      <c r="A4" s="11">
        <v>4.0999999999999996</v>
      </c>
      <c r="B4" s="76" t="s">
        <v>63</v>
      </c>
      <c r="C4" s="78" t="s">
        <v>54</v>
      </c>
      <c r="D4" s="77">
        <f>IF(C4="Pass",0,1)</f>
        <v>1</v>
      </c>
      <c r="E4" s="13"/>
    </row>
    <row r="5" spans="1:5" ht="15" x14ac:dyDescent="0.2">
      <c r="A5" s="14">
        <v>4.2</v>
      </c>
      <c r="B5" s="15" t="s">
        <v>56</v>
      </c>
      <c r="C5" s="78" t="s">
        <v>54</v>
      </c>
      <c r="D5" s="4">
        <f t="shared" ref="D5:D12" si="0">IF(C5="Pass",0,1)</f>
        <v>1</v>
      </c>
      <c r="E5" s="16"/>
    </row>
    <row r="6" spans="1:5" ht="15" x14ac:dyDescent="0.2">
      <c r="A6" s="14" t="s">
        <v>110</v>
      </c>
      <c r="B6" s="15" t="s">
        <v>112</v>
      </c>
      <c r="C6" s="78" t="s">
        <v>54</v>
      </c>
      <c r="D6" s="4">
        <f t="shared" si="0"/>
        <v>1</v>
      </c>
      <c r="E6" s="16"/>
    </row>
    <row r="7" spans="1:5" ht="15" x14ac:dyDescent="0.2">
      <c r="A7" s="14" t="s">
        <v>111</v>
      </c>
      <c r="B7" s="15" t="s">
        <v>113</v>
      </c>
      <c r="C7" s="78" t="s">
        <v>54</v>
      </c>
      <c r="D7" s="4">
        <f t="shared" si="0"/>
        <v>1</v>
      </c>
      <c r="E7" s="16"/>
    </row>
    <row r="8" spans="1:5" ht="15" x14ac:dyDescent="0.2">
      <c r="A8" s="14">
        <v>4.3</v>
      </c>
      <c r="B8" s="15" t="s">
        <v>3</v>
      </c>
      <c r="C8" s="78" t="s">
        <v>54</v>
      </c>
      <c r="D8" s="4">
        <f t="shared" ref="D8" si="1">IF(C8="Pass",0,1)</f>
        <v>1</v>
      </c>
      <c r="E8" s="16"/>
    </row>
    <row r="9" spans="1:5" ht="15" x14ac:dyDescent="0.2">
      <c r="A9" s="14">
        <v>4.4000000000000004</v>
      </c>
      <c r="B9" s="15" t="s">
        <v>2</v>
      </c>
      <c r="C9" s="78" t="s">
        <v>54</v>
      </c>
      <c r="D9" s="4">
        <f t="shared" si="0"/>
        <v>1</v>
      </c>
      <c r="E9" s="16"/>
    </row>
    <row r="10" spans="1:5" ht="15" x14ac:dyDescent="0.2">
      <c r="A10" s="14">
        <v>4.5</v>
      </c>
      <c r="B10" s="15" t="s">
        <v>13</v>
      </c>
      <c r="C10" s="78" t="s">
        <v>54</v>
      </c>
      <c r="D10" s="4">
        <f t="shared" si="0"/>
        <v>1</v>
      </c>
      <c r="E10" s="16"/>
    </row>
    <row r="11" spans="1:5" ht="15" x14ac:dyDescent="0.2">
      <c r="A11" s="14">
        <v>4.5999999999999996</v>
      </c>
      <c r="B11" s="15" t="s">
        <v>14</v>
      </c>
      <c r="C11" s="3" t="s">
        <v>54</v>
      </c>
      <c r="D11" s="4">
        <f t="shared" si="0"/>
        <v>1</v>
      </c>
      <c r="E11" s="16"/>
    </row>
    <row r="12" spans="1:5" ht="15" x14ac:dyDescent="0.2">
      <c r="A12" s="14">
        <v>4.7</v>
      </c>
      <c r="B12" s="15" t="s">
        <v>15</v>
      </c>
      <c r="C12" s="3" t="s">
        <v>54</v>
      </c>
      <c r="D12" s="4">
        <f t="shared" si="0"/>
        <v>1</v>
      </c>
      <c r="E12" s="16"/>
    </row>
    <row r="13" spans="1:5" ht="15.75" thickBot="1" x14ac:dyDescent="0.25">
      <c r="A13" s="14">
        <v>4.9000000000000004</v>
      </c>
      <c r="B13" s="15" t="s">
        <v>17</v>
      </c>
      <c r="C13" s="3" t="s">
        <v>54</v>
      </c>
      <c r="D13" s="4">
        <f t="shared" ref="D13" si="2">IF(C13="Pass",0,1)</f>
        <v>1</v>
      </c>
      <c r="E13" s="16"/>
    </row>
    <row r="14" spans="1:5" ht="15" x14ac:dyDescent="0.2">
      <c r="A14" s="11"/>
      <c r="B14" s="12" t="s">
        <v>48</v>
      </c>
      <c r="C14" s="12"/>
      <c r="D14" s="2">
        <f>SUM(D4:D13)</f>
        <v>10</v>
      </c>
      <c r="E14" s="17"/>
    </row>
    <row r="15" spans="1:5" ht="15.75" thickBot="1" x14ac:dyDescent="0.25">
      <c r="A15" s="18"/>
      <c r="B15" s="19" t="s">
        <v>4</v>
      </c>
      <c r="C15" s="19"/>
      <c r="D15" s="66" t="str">
        <f>IF(D14&gt;0,"Fail","Pass")</f>
        <v>Fail</v>
      </c>
      <c r="E15" s="20"/>
    </row>
    <row r="16" spans="1:5" x14ac:dyDescent="0.2">
      <c r="B16" s="53" t="s">
        <v>115</v>
      </c>
      <c r="C16" s="53" t="str">
        <f>IF(IFERROR(FIND("TBD",C4&amp;C5&amp;C6&amp;C7&amp;C8&amp;C9&amp;C10&amp;C11&amp;C12&amp;C13),0)&gt;0,"Not Complete - Check for TBD","Complete")</f>
        <v>Not Complete - Check for TBD</v>
      </c>
    </row>
  </sheetData>
  <sheetProtection sheet="1" formatCells="0" formatColumns="0" formatRows="0" sort="0" autoFilter="0"/>
  <mergeCells count="1">
    <mergeCell ref="A1:E1"/>
  </mergeCells>
  <phoneticPr fontId="2" type="noConversion"/>
  <conditionalFormatting sqref="D15">
    <cfRule type="containsText" dxfId="15" priority="1" operator="containsText" text="Pass">
      <formula>NOT(ISERROR(SEARCH("Pass",D15)))</formula>
    </cfRule>
    <cfRule type="containsText" dxfId="14" priority="2" operator="containsText" text="Fail">
      <formula>NOT(ISERROR(SEARCH("Fail",D15)))</formula>
    </cfRule>
  </conditionalFormatting>
  <dataValidations count="2">
    <dataValidation type="list" allowBlank="1" showInputMessage="1" showErrorMessage="1" sqref="C18" xr:uid="{00000000-0002-0000-0200-000000000000}">
      <formula1>"TBD,Complete"</formula1>
    </dataValidation>
    <dataValidation type="list" allowBlank="1" showInputMessage="1" showErrorMessage="1" sqref="C4:C13" xr:uid="{00000000-0002-0000-0200-000001000000}">
      <formula1>"TBD,Pass,Fail"</formula1>
    </dataValidation>
  </dataValidations>
  <printOptions horizontalCentered="1"/>
  <pageMargins left="0.5" right="0.5" top="1.5" bottom="0.5" header="0.5" footer="0.5"/>
  <pageSetup scale="89" orientation="landscape" r:id="rId1"/>
  <headerFooter alignWithMargins="0">
    <oddHeader>&amp;C&amp;"Arial,Bold"&amp;12&amp;F&amp;"Arial,Regular"&amp;10
Technical Paper Evaluation Criteria
Paper Style Issues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F36"/>
  <sheetViews>
    <sheetView showGridLines="0" topLeftCell="A9" zoomScaleNormal="100" workbookViewId="0">
      <selection activeCell="C14" sqref="C14:F14"/>
    </sheetView>
  </sheetViews>
  <sheetFormatPr defaultRowHeight="12.75" x14ac:dyDescent="0.2"/>
  <cols>
    <col min="1" max="1" width="15.28515625" style="21" customWidth="1"/>
    <col min="2" max="2" width="10.7109375" style="21" customWidth="1"/>
    <col min="3" max="3" width="34.85546875" style="6" customWidth="1"/>
    <col min="4" max="5" width="9.140625" style="6"/>
    <col min="6" max="6" width="96.140625" style="6" customWidth="1"/>
    <col min="7" max="16384" width="9.140625" style="6"/>
  </cols>
  <sheetData>
    <row r="1" spans="1:6" x14ac:dyDescent="0.2">
      <c r="A1" s="23">
        <f>'Overall Score'!B4</f>
        <v>0</v>
      </c>
    </row>
    <row r="2" spans="1:6" ht="13.5" thickBot="1" x14ac:dyDescent="0.25"/>
    <row r="3" spans="1:6" ht="36.75" thickBot="1" x14ac:dyDescent="0.25">
      <c r="A3" s="8" t="s">
        <v>62</v>
      </c>
      <c r="B3" s="24"/>
      <c r="C3" s="9" t="s">
        <v>20</v>
      </c>
      <c r="D3" s="9" t="s">
        <v>1</v>
      </c>
      <c r="E3" s="25"/>
      <c r="F3" s="10"/>
    </row>
    <row r="4" spans="1:6" ht="17.25" customHeight="1" x14ac:dyDescent="0.2">
      <c r="A4" s="26">
        <v>5.0999999999999996</v>
      </c>
      <c r="B4" s="27" t="s">
        <v>1</v>
      </c>
      <c r="C4" s="28" t="s">
        <v>21</v>
      </c>
      <c r="D4" s="1"/>
      <c r="E4" s="21" t="str">
        <f>IF(D4&gt;=4,"Pass", "Fail")</f>
        <v>Fail</v>
      </c>
      <c r="F4" s="29"/>
    </row>
    <row r="5" spans="1:6" ht="17.25" customHeight="1" x14ac:dyDescent="0.2">
      <c r="A5" s="30"/>
      <c r="B5" s="31">
        <v>6</v>
      </c>
      <c r="C5" s="96" t="s">
        <v>22</v>
      </c>
      <c r="D5" s="97"/>
      <c r="E5" s="97"/>
      <c r="F5" s="98"/>
    </row>
    <row r="6" spans="1:6" ht="17.25" customHeight="1" x14ac:dyDescent="0.2">
      <c r="A6" s="30"/>
      <c r="B6" s="31">
        <v>5</v>
      </c>
      <c r="C6" s="96" t="s">
        <v>23</v>
      </c>
      <c r="D6" s="97"/>
      <c r="E6" s="97"/>
      <c r="F6" s="98"/>
    </row>
    <row r="7" spans="1:6" ht="17.25" customHeight="1" x14ac:dyDescent="0.2">
      <c r="A7" s="30"/>
      <c r="B7" s="31">
        <v>4</v>
      </c>
      <c r="C7" s="96" t="s">
        <v>24</v>
      </c>
      <c r="D7" s="97"/>
      <c r="E7" s="97"/>
      <c r="F7" s="98"/>
    </row>
    <row r="8" spans="1:6" ht="17.25" customHeight="1" x14ac:dyDescent="0.2">
      <c r="A8" s="30"/>
      <c r="B8" s="31">
        <v>3</v>
      </c>
      <c r="C8" s="96" t="s">
        <v>25</v>
      </c>
      <c r="D8" s="97"/>
      <c r="E8" s="97"/>
      <c r="F8" s="98"/>
    </row>
    <row r="9" spans="1:6" ht="17.25" customHeight="1" x14ac:dyDescent="0.2">
      <c r="A9" s="30"/>
      <c r="B9" s="31">
        <v>2</v>
      </c>
      <c r="C9" s="96" t="s">
        <v>26</v>
      </c>
      <c r="D9" s="97"/>
      <c r="E9" s="97"/>
      <c r="F9" s="98"/>
    </row>
    <row r="10" spans="1:6" ht="17.25" customHeight="1" thickBot="1" x14ac:dyDescent="0.25">
      <c r="A10" s="30"/>
      <c r="B10" s="31">
        <v>1</v>
      </c>
      <c r="C10" s="96" t="s">
        <v>27</v>
      </c>
      <c r="D10" s="97"/>
      <c r="E10" s="102"/>
      <c r="F10" s="98"/>
    </row>
    <row r="11" spans="1:6" ht="17.25" customHeight="1" x14ac:dyDescent="0.2">
      <c r="A11" s="26">
        <v>5.2</v>
      </c>
      <c r="B11" s="27" t="s">
        <v>1</v>
      </c>
      <c r="C11" s="28" t="s">
        <v>28</v>
      </c>
      <c r="D11" s="1"/>
      <c r="E11" s="32" t="str">
        <f>IF(D11&gt;=4,"Pass", "Fail")</f>
        <v>Fail</v>
      </c>
      <c r="F11" s="29"/>
    </row>
    <row r="12" spans="1:6" ht="17.25" customHeight="1" x14ac:dyDescent="0.2">
      <c r="A12" s="30"/>
      <c r="B12" s="31">
        <v>6</v>
      </c>
      <c r="C12" s="96" t="s">
        <v>30</v>
      </c>
      <c r="D12" s="97"/>
      <c r="E12" s="97"/>
      <c r="F12" s="98"/>
    </row>
    <row r="13" spans="1:6" ht="17.25" customHeight="1" x14ac:dyDescent="0.2">
      <c r="A13" s="30"/>
      <c r="B13" s="31">
        <v>5</v>
      </c>
      <c r="C13" s="96" t="s">
        <v>117</v>
      </c>
      <c r="D13" s="97"/>
      <c r="E13" s="97"/>
      <c r="F13" s="98"/>
    </row>
    <row r="14" spans="1:6" ht="17.25" customHeight="1" x14ac:dyDescent="0.2">
      <c r="A14" s="30"/>
      <c r="B14" s="31">
        <v>4</v>
      </c>
      <c r="C14" s="96" t="s">
        <v>118</v>
      </c>
      <c r="D14" s="97"/>
      <c r="E14" s="97"/>
      <c r="F14" s="98"/>
    </row>
    <row r="15" spans="1:6" ht="17.25" customHeight="1" x14ac:dyDescent="0.2">
      <c r="A15" s="30"/>
      <c r="B15" s="31">
        <v>3</v>
      </c>
      <c r="C15" s="96" t="s">
        <v>31</v>
      </c>
      <c r="D15" s="97"/>
      <c r="E15" s="97"/>
      <c r="F15" s="98"/>
    </row>
    <row r="16" spans="1:6" ht="17.25" customHeight="1" x14ac:dyDescent="0.2">
      <c r="A16" s="30"/>
      <c r="B16" s="31">
        <v>2</v>
      </c>
      <c r="C16" s="96" t="s">
        <v>32</v>
      </c>
      <c r="D16" s="97"/>
      <c r="E16" s="97"/>
      <c r="F16" s="98"/>
    </row>
    <row r="17" spans="1:6" ht="17.25" customHeight="1" thickBot="1" x14ac:dyDescent="0.25">
      <c r="A17" s="30"/>
      <c r="B17" s="31">
        <v>1</v>
      </c>
      <c r="C17" s="96" t="s">
        <v>33</v>
      </c>
      <c r="D17" s="97"/>
      <c r="E17" s="102"/>
      <c r="F17" s="98"/>
    </row>
    <row r="18" spans="1:6" ht="17.25" customHeight="1" x14ac:dyDescent="0.2">
      <c r="A18" s="26">
        <v>5.3</v>
      </c>
      <c r="B18" s="27" t="s">
        <v>1</v>
      </c>
      <c r="C18" s="28" t="s">
        <v>29</v>
      </c>
      <c r="D18" s="1"/>
      <c r="E18" s="32" t="str">
        <f>IF(D18&gt;=4,"Pass", "Fail")</f>
        <v>Fail</v>
      </c>
      <c r="F18" s="29"/>
    </row>
    <row r="19" spans="1:6" ht="17.25" customHeight="1" x14ac:dyDescent="0.2">
      <c r="A19" s="30"/>
      <c r="B19" s="31">
        <v>6</v>
      </c>
      <c r="C19" s="96" t="s">
        <v>34</v>
      </c>
      <c r="D19" s="97"/>
      <c r="E19" s="97"/>
      <c r="F19" s="98"/>
    </row>
    <row r="20" spans="1:6" ht="17.25" customHeight="1" x14ac:dyDescent="0.2">
      <c r="A20" s="30"/>
      <c r="B20" s="31">
        <v>5</v>
      </c>
      <c r="C20" s="96" t="s">
        <v>35</v>
      </c>
      <c r="D20" s="97"/>
      <c r="E20" s="97"/>
      <c r="F20" s="98"/>
    </row>
    <row r="21" spans="1:6" ht="17.25" customHeight="1" x14ac:dyDescent="0.2">
      <c r="A21" s="30"/>
      <c r="B21" s="31">
        <v>4</v>
      </c>
      <c r="C21" s="96" t="s">
        <v>36</v>
      </c>
      <c r="D21" s="97"/>
      <c r="E21" s="97"/>
      <c r="F21" s="98"/>
    </row>
    <row r="22" spans="1:6" ht="17.25" customHeight="1" x14ac:dyDescent="0.2">
      <c r="A22" s="30"/>
      <c r="B22" s="31">
        <v>3</v>
      </c>
      <c r="C22" s="96" t="s">
        <v>37</v>
      </c>
      <c r="D22" s="97"/>
      <c r="E22" s="97"/>
      <c r="F22" s="98"/>
    </row>
    <row r="23" spans="1:6" ht="17.25" customHeight="1" x14ac:dyDescent="0.2">
      <c r="A23" s="30"/>
      <c r="B23" s="31">
        <v>2</v>
      </c>
      <c r="C23" s="96" t="s">
        <v>38</v>
      </c>
      <c r="D23" s="97"/>
      <c r="E23" s="97"/>
      <c r="F23" s="98"/>
    </row>
    <row r="24" spans="1:6" ht="17.25" customHeight="1" thickBot="1" x14ac:dyDescent="0.25">
      <c r="A24" s="30"/>
      <c r="B24" s="31">
        <v>1</v>
      </c>
      <c r="C24" s="96" t="s">
        <v>39</v>
      </c>
      <c r="D24" s="97"/>
      <c r="E24" s="102"/>
      <c r="F24" s="98"/>
    </row>
    <row r="25" spans="1:6" ht="17.25" customHeight="1" x14ac:dyDescent="0.2">
      <c r="A25" s="26">
        <v>5.4</v>
      </c>
      <c r="B25" s="27" t="s">
        <v>1</v>
      </c>
      <c r="C25" s="28" t="s">
        <v>61</v>
      </c>
      <c r="D25" s="1"/>
      <c r="E25" s="32" t="str">
        <f>IF(D25&gt;=4,"Pass", "Fail")</f>
        <v>Fail</v>
      </c>
      <c r="F25" s="29"/>
    </row>
    <row r="26" spans="1:6" ht="17.25" customHeight="1" x14ac:dyDescent="0.2">
      <c r="A26" s="30"/>
      <c r="B26" s="31">
        <v>6</v>
      </c>
      <c r="C26" s="96" t="s">
        <v>40</v>
      </c>
      <c r="D26" s="97"/>
      <c r="E26" s="97"/>
      <c r="F26" s="98"/>
    </row>
    <row r="27" spans="1:6" ht="17.25" customHeight="1" x14ac:dyDescent="0.2">
      <c r="A27" s="30"/>
      <c r="B27" s="31">
        <v>5</v>
      </c>
      <c r="C27" s="96" t="s">
        <v>41</v>
      </c>
      <c r="D27" s="97"/>
      <c r="E27" s="97"/>
      <c r="F27" s="98"/>
    </row>
    <row r="28" spans="1:6" ht="17.25" customHeight="1" x14ac:dyDescent="0.2">
      <c r="A28" s="30"/>
      <c r="B28" s="31">
        <v>4</v>
      </c>
      <c r="C28" s="96" t="s">
        <v>42</v>
      </c>
      <c r="D28" s="97"/>
      <c r="E28" s="97"/>
      <c r="F28" s="98"/>
    </row>
    <row r="29" spans="1:6" ht="17.25" customHeight="1" x14ac:dyDescent="0.2">
      <c r="A29" s="30"/>
      <c r="B29" s="31">
        <v>3</v>
      </c>
      <c r="C29" s="96" t="s">
        <v>43</v>
      </c>
      <c r="D29" s="97"/>
      <c r="E29" s="97"/>
      <c r="F29" s="98"/>
    </row>
    <row r="30" spans="1:6" ht="17.25" customHeight="1" x14ac:dyDescent="0.2">
      <c r="A30" s="30"/>
      <c r="B30" s="31">
        <v>2</v>
      </c>
      <c r="C30" s="96" t="s">
        <v>44</v>
      </c>
      <c r="D30" s="97"/>
      <c r="E30" s="97"/>
      <c r="F30" s="98"/>
    </row>
    <row r="31" spans="1:6" ht="17.25" customHeight="1" thickBot="1" x14ac:dyDescent="0.25">
      <c r="A31" s="18"/>
      <c r="B31" s="33">
        <v>1</v>
      </c>
      <c r="C31" s="99" t="s">
        <v>45</v>
      </c>
      <c r="D31" s="100"/>
      <c r="E31" s="100"/>
      <c r="F31" s="101"/>
    </row>
    <row r="32" spans="1:6" ht="13.5" thickBot="1" x14ac:dyDescent="0.25"/>
    <row r="33" spans="1:6" ht="15.75" customHeight="1" thickBot="1" x14ac:dyDescent="0.25">
      <c r="C33" s="34" t="s">
        <v>46</v>
      </c>
      <c r="D33" s="35">
        <f>SUM(D4,D11,D18,D25)</f>
        <v>0</v>
      </c>
      <c r="E33" s="36" t="str">
        <f>IF(AND(E4="Pass",E11="Pass",E18="Pass",E25="Pass"),"Pass","Fail")</f>
        <v>Fail</v>
      </c>
    </row>
    <row r="34" spans="1:6" x14ac:dyDescent="0.2">
      <c r="C34" s="53" t="s">
        <v>115</v>
      </c>
      <c r="D34" s="53" t="str">
        <f>IF(D4="","Not Complete - Check for Missing Score",IF(D11="","Not Complete - Check for Missing Score",IF(D18="","Not Complete - Check for Missing Score",IF(D25="","Not Complete - Check for Missing Score","Complete"))))</f>
        <v>Not Complete - Check for Missing Score</v>
      </c>
    </row>
    <row r="35" spans="1:6" ht="13.5" thickBot="1" x14ac:dyDescent="0.25">
      <c r="A35" s="37" t="s">
        <v>47</v>
      </c>
      <c r="D35" s="53" t="str">
        <f>IF(E33="Fail","Please provide reasons for failing in the comment field below.","")</f>
        <v>Please provide reasons for failing in the comment field below.</v>
      </c>
    </row>
    <row r="36" spans="1:6" ht="303.75" customHeight="1" thickBot="1" x14ac:dyDescent="0.25">
      <c r="A36" s="93"/>
      <c r="B36" s="94"/>
      <c r="C36" s="94"/>
      <c r="D36" s="94"/>
      <c r="E36" s="94"/>
      <c r="F36" s="95"/>
    </row>
  </sheetData>
  <sheetProtection formatCells="0" formatColumns="0" formatRows="0" sort="0" autoFilter="0"/>
  <mergeCells count="25">
    <mergeCell ref="C10:F10"/>
    <mergeCell ref="C5:F5"/>
    <mergeCell ref="C6:F6"/>
    <mergeCell ref="C7:F7"/>
    <mergeCell ref="C8:F8"/>
    <mergeCell ref="C9:F9"/>
    <mergeCell ref="C24:F24"/>
    <mergeCell ref="C12:F12"/>
    <mergeCell ref="C13:F13"/>
    <mergeCell ref="C14:F14"/>
    <mergeCell ref="C15:F15"/>
    <mergeCell ref="C16:F16"/>
    <mergeCell ref="C17:F17"/>
    <mergeCell ref="C19:F19"/>
    <mergeCell ref="C20:F20"/>
    <mergeCell ref="C21:F21"/>
    <mergeCell ref="C22:F22"/>
    <mergeCell ref="C23:F23"/>
    <mergeCell ref="A36:F36"/>
    <mergeCell ref="C26:F26"/>
    <mergeCell ref="C27:F27"/>
    <mergeCell ref="C28:F28"/>
    <mergeCell ref="C29:F29"/>
    <mergeCell ref="C30:F30"/>
    <mergeCell ref="C31:F31"/>
  </mergeCells>
  <conditionalFormatting sqref="C5:F10">
    <cfRule type="expression" dxfId="13" priority="36">
      <formula>$D$4=$B5</formula>
    </cfRule>
  </conditionalFormatting>
  <conditionalFormatting sqref="C12:F17">
    <cfRule type="expression" dxfId="12" priority="10">
      <formula>$D$11=$B12</formula>
    </cfRule>
  </conditionalFormatting>
  <conditionalFormatting sqref="C19:F24">
    <cfRule type="expression" dxfId="11" priority="9">
      <formula>$D$18=$B19</formula>
    </cfRule>
  </conditionalFormatting>
  <conditionalFormatting sqref="C26:F31">
    <cfRule type="expression" dxfId="10" priority="3">
      <formula>$D$25=$B26</formula>
    </cfRule>
  </conditionalFormatting>
  <conditionalFormatting sqref="E4">
    <cfRule type="containsText" dxfId="9" priority="34" operator="containsText" text="Pass">
      <formula>NOT(ISERROR(SEARCH("Pass",E4)))</formula>
    </cfRule>
    <cfRule type="containsText" dxfId="8" priority="35" operator="containsText" text="Fail">
      <formula>NOT(ISERROR(SEARCH("Fail",E4)))</formula>
    </cfRule>
  </conditionalFormatting>
  <conditionalFormatting sqref="E11">
    <cfRule type="containsText" dxfId="7" priority="30" operator="containsText" text="Pass">
      <formula>NOT(ISERROR(SEARCH("Pass",E11)))</formula>
    </cfRule>
    <cfRule type="containsText" dxfId="6" priority="31" operator="containsText" text="Fail">
      <formula>NOT(ISERROR(SEARCH("Fail",E11)))</formula>
    </cfRule>
  </conditionalFormatting>
  <conditionalFormatting sqref="E18">
    <cfRule type="containsText" dxfId="5" priority="24" operator="containsText" text="Pass">
      <formula>NOT(ISERROR(SEARCH("Pass",E18)))</formula>
    </cfRule>
    <cfRule type="containsText" dxfId="4" priority="25" operator="containsText" text="Fail">
      <formula>NOT(ISERROR(SEARCH("Fail",E18)))</formula>
    </cfRule>
  </conditionalFormatting>
  <conditionalFormatting sqref="E25">
    <cfRule type="containsText" dxfId="3" priority="7" operator="containsText" text="Pass">
      <formula>NOT(ISERROR(SEARCH("Pass",E25)))</formula>
    </cfRule>
    <cfRule type="containsText" dxfId="2" priority="8" operator="containsText" text="Fail">
      <formula>NOT(ISERROR(SEARCH("Fail",E25)))</formula>
    </cfRule>
  </conditionalFormatting>
  <conditionalFormatting sqref="E33">
    <cfRule type="containsText" dxfId="1" priority="1" operator="containsText" text="Pass">
      <formula>NOT(ISERROR(SEARCH("Pass",E33)))</formula>
    </cfRule>
    <cfRule type="containsText" dxfId="0" priority="2" operator="containsText" text="Fail">
      <formula>NOT(ISERROR(SEARCH("Fail",E33)))</formula>
    </cfRule>
  </conditionalFormatting>
  <dataValidations count="4">
    <dataValidation type="list" allowBlank="1" showInputMessage="1" showErrorMessage="1" sqref="D4" xr:uid="{00000000-0002-0000-0300-000000000000}">
      <formula1>$B$5:$B$10</formula1>
    </dataValidation>
    <dataValidation type="list" allowBlank="1" showInputMessage="1" showErrorMessage="1" sqref="D11" xr:uid="{00000000-0002-0000-0300-000001000000}">
      <formula1>$B$12:$B$17</formula1>
    </dataValidation>
    <dataValidation type="list" allowBlank="1" showInputMessage="1" showErrorMessage="1" sqref="D18" xr:uid="{00000000-0002-0000-0300-000002000000}">
      <formula1>$B$19:$B$24</formula1>
    </dataValidation>
    <dataValidation type="list" allowBlank="1" showInputMessage="1" showErrorMessage="1" sqref="D25" xr:uid="{00000000-0002-0000-0300-000003000000}">
      <formula1>$B$26:$B$31</formula1>
    </dataValidation>
  </dataValidations>
  <printOptions horizontalCentered="1"/>
  <pageMargins left="0.5" right="0.5" top="1.5" bottom="0.5" header="0.5" footer="0.5"/>
  <pageSetup scale="63" orientation="portrait" r:id="rId1"/>
  <headerFooter alignWithMargins="0">
    <oddHeader>&amp;C&amp;"Arial,Bold"&amp;12&amp;F&amp;"Arial,Regular"&amp;10
Technical Paper Evaluation Criteria
Paper Evaluation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1D7-405C-475E-8259-D63043165E64}">
  <dimension ref="A1:K40"/>
  <sheetViews>
    <sheetView workbookViewId="0">
      <selection activeCell="B2" sqref="B2"/>
    </sheetView>
  </sheetViews>
  <sheetFormatPr defaultRowHeight="12.75" x14ac:dyDescent="0.2"/>
  <cols>
    <col min="1" max="1" width="61.5703125" style="61" customWidth="1"/>
    <col min="2" max="16384" width="9.140625" style="61"/>
  </cols>
  <sheetData>
    <row r="1" spans="1:11" x14ac:dyDescent="0.2">
      <c r="A1" s="6" t="s">
        <v>54</v>
      </c>
      <c r="B1" s="60" t="s">
        <v>54</v>
      </c>
      <c r="K1" s="6"/>
    </row>
    <row r="2" spans="1:11" x14ac:dyDescent="0.2">
      <c r="A2" s="6" t="s">
        <v>64</v>
      </c>
      <c r="B2" s="60" t="s">
        <v>70</v>
      </c>
      <c r="K2" s="6"/>
    </row>
    <row r="3" spans="1:11" x14ac:dyDescent="0.2">
      <c r="A3" s="6" t="s">
        <v>66</v>
      </c>
      <c r="B3" s="60" t="s">
        <v>71</v>
      </c>
      <c r="K3" s="6"/>
    </row>
    <row r="4" spans="1:11" x14ac:dyDescent="0.2">
      <c r="A4" s="6" t="s">
        <v>109</v>
      </c>
      <c r="B4" s="60" t="s">
        <v>72</v>
      </c>
      <c r="K4" s="6"/>
    </row>
    <row r="5" spans="1:11" x14ac:dyDescent="0.2">
      <c r="A5" s="6" t="s">
        <v>57</v>
      </c>
      <c r="B5" s="60" t="s">
        <v>73</v>
      </c>
      <c r="K5" s="6"/>
    </row>
    <row r="6" spans="1:11" x14ac:dyDescent="0.2">
      <c r="A6" s="6" t="s">
        <v>65</v>
      </c>
      <c r="B6" s="60" t="s">
        <v>74</v>
      </c>
      <c r="K6" s="6"/>
    </row>
    <row r="7" spans="1:11" x14ac:dyDescent="0.2">
      <c r="A7" s="6" t="s">
        <v>58</v>
      </c>
      <c r="B7" s="60" t="s">
        <v>75</v>
      </c>
      <c r="K7" s="6"/>
    </row>
    <row r="8" spans="1:11" x14ac:dyDescent="0.2">
      <c r="A8" s="6" t="s">
        <v>67</v>
      </c>
      <c r="B8" s="60" t="s">
        <v>76</v>
      </c>
    </row>
    <row r="9" spans="1:11" x14ac:dyDescent="0.2">
      <c r="B9" s="60" t="s">
        <v>77</v>
      </c>
    </row>
    <row r="10" spans="1:11" x14ac:dyDescent="0.2">
      <c r="B10" s="60" t="s">
        <v>78</v>
      </c>
    </row>
    <row r="11" spans="1:11" x14ac:dyDescent="0.2">
      <c r="B11" s="60" t="s">
        <v>79</v>
      </c>
    </row>
    <row r="12" spans="1:11" x14ac:dyDescent="0.2">
      <c r="B12" s="60" t="s">
        <v>80</v>
      </c>
    </row>
    <row r="13" spans="1:11" x14ac:dyDescent="0.2">
      <c r="B13" s="60" t="s">
        <v>81</v>
      </c>
    </row>
    <row r="14" spans="1:11" x14ac:dyDescent="0.2">
      <c r="B14" s="60" t="s">
        <v>82</v>
      </c>
    </row>
    <row r="15" spans="1:11" x14ac:dyDescent="0.2">
      <c r="B15" s="60" t="s">
        <v>83</v>
      </c>
    </row>
    <row r="16" spans="1:11" x14ac:dyDescent="0.2">
      <c r="B16" s="60" t="s">
        <v>84</v>
      </c>
    </row>
    <row r="17" spans="2:2" x14ac:dyDescent="0.2">
      <c r="B17" s="60" t="s">
        <v>85</v>
      </c>
    </row>
    <row r="18" spans="2:2" x14ac:dyDescent="0.2">
      <c r="B18" s="60" t="s">
        <v>86</v>
      </c>
    </row>
    <row r="19" spans="2:2" x14ac:dyDescent="0.2">
      <c r="B19" s="60" t="s">
        <v>87</v>
      </c>
    </row>
    <row r="20" spans="2:2" x14ac:dyDescent="0.2">
      <c r="B20" s="60" t="s">
        <v>88</v>
      </c>
    </row>
    <row r="21" spans="2:2" x14ac:dyDescent="0.2">
      <c r="B21" s="60" t="s">
        <v>89</v>
      </c>
    </row>
    <row r="22" spans="2:2" x14ac:dyDescent="0.2">
      <c r="B22" s="60" t="s">
        <v>90</v>
      </c>
    </row>
    <row r="23" spans="2:2" x14ac:dyDescent="0.2">
      <c r="B23" s="60" t="s">
        <v>91</v>
      </c>
    </row>
    <row r="24" spans="2:2" x14ac:dyDescent="0.2">
      <c r="B24" s="60" t="s">
        <v>92</v>
      </c>
    </row>
    <row r="25" spans="2:2" x14ac:dyDescent="0.2">
      <c r="B25" s="60" t="s">
        <v>93</v>
      </c>
    </row>
    <row r="26" spans="2:2" x14ac:dyDescent="0.2">
      <c r="B26" s="60" t="s">
        <v>94</v>
      </c>
    </row>
    <row r="27" spans="2:2" x14ac:dyDescent="0.2">
      <c r="B27" s="60" t="s">
        <v>95</v>
      </c>
    </row>
    <row r="28" spans="2:2" x14ac:dyDescent="0.2">
      <c r="B28" s="60" t="s">
        <v>96</v>
      </c>
    </row>
    <row r="29" spans="2:2" x14ac:dyDescent="0.2">
      <c r="B29" s="60" t="s">
        <v>97</v>
      </c>
    </row>
    <row r="30" spans="2:2" x14ac:dyDescent="0.2">
      <c r="B30" s="60" t="s">
        <v>98</v>
      </c>
    </row>
    <row r="31" spans="2:2" x14ac:dyDescent="0.2">
      <c r="B31" s="60" t="s">
        <v>99</v>
      </c>
    </row>
    <row r="32" spans="2:2" x14ac:dyDescent="0.2">
      <c r="B32" s="60" t="s">
        <v>100</v>
      </c>
    </row>
    <row r="33" spans="2:2" x14ac:dyDescent="0.2">
      <c r="B33" s="60" t="s">
        <v>101</v>
      </c>
    </row>
    <row r="34" spans="2:2" x14ac:dyDescent="0.2">
      <c r="B34" s="60" t="s">
        <v>102</v>
      </c>
    </row>
    <row r="35" spans="2:2" x14ac:dyDescent="0.2">
      <c r="B35" s="60" t="s">
        <v>103</v>
      </c>
    </row>
    <row r="36" spans="2:2" x14ac:dyDescent="0.2">
      <c r="B36" s="60" t="s">
        <v>104</v>
      </c>
    </row>
    <row r="37" spans="2:2" x14ac:dyDescent="0.2">
      <c r="B37" s="60" t="s">
        <v>105</v>
      </c>
    </row>
    <row r="38" spans="2:2" x14ac:dyDescent="0.2">
      <c r="B38" s="60" t="s">
        <v>106</v>
      </c>
    </row>
    <row r="39" spans="2:2" x14ac:dyDescent="0.2">
      <c r="B39" s="60" t="s">
        <v>107</v>
      </c>
    </row>
    <row r="40" spans="2:2" x14ac:dyDescent="0.2">
      <c r="B40" s="60" t="s">
        <v>108</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Score</vt:lpstr>
      <vt:lpstr>Legal Issues</vt:lpstr>
      <vt:lpstr>Paper Style</vt:lpstr>
      <vt:lpstr>Paper Evaluation</vt:lpstr>
      <vt:lpstr>Parameters</vt:lpstr>
      <vt:lpstr>'Overall Score'!Print_Area</vt:lpstr>
    </vt:vector>
  </TitlesOfParts>
  <Company>ConocoPhillips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Paper Evaluation Criteria</dc:title>
  <dc:creator>AACE International</dc:creator>
  <cp:lastModifiedBy>HQ Christian Heller</cp:lastModifiedBy>
  <cp:lastPrinted>2017-02-06T04:55:02Z</cp:lastPrinted>
  <dcterms:created xsi:type="dcterms:W3CDTF">2010-04-01T16:15:49Z</dcterms:created>
  <dcterms:modified xsi:type="dcterms:W3CDTF">2024-12-02T18:33:53Z</dcterms:modified>
</cp:coreProperties>
</file>